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pijm\Downloads\"/>
    </mc:Choice>
  </mc:AlternateContent>
  <xr:revisionPtr revIDLastSave="0" documentId="13_ncr:1_{07167DB5-6BB4-4319-85B8-1956D0683A42}" xr6:coauthVersionLast="47" xr6:coauthVersionMax="47" xr10:uidLastSave="{00000000-0000-0000-0000-000000000000}"/>
  <bookViews>
    <workbookView xWindow="28680" yWindow="-120" windowWidth="29040" windowHeight="17640" tabRatio="718" firstSheet="1" activeTab="2" xr2:uid="{00000000-000D-0000-FFFF-FFFF00000000}"/>
  </bookViews>
  <sheets>
    <sheet name="Sheet1" sheetId="4" state="hidden" r:id="rId1"/>
    <sheet name="S 302 I" sheetId="18" r:id="rId2"/>
    <sheet name="S 323 I" sheetId="19" r:id="rId3"/>
    <sheet name="S 325 I" sheetId="20" r:id="rId4"/>
    <sheet name="S 326 I" sheetId="21" r:id="rId5"/>
    <sheet name="S 305 I" sheetId="22" r:id="rId6"/>
    <sheet name="S 398 I " sheetId="23" r:id="rId7"/>
    <sheet name="S 350 I" sheetId="24" r:id="rId8"/>
    <sheet name="T 991 I" sheetId="25" r:id="rId9"/>
    <sheet name="T 902 I" sheetId="29" r:id="rId10"/>
    <sheet name="T 917 I" sheetId="31" r:id="rId11"/>
    <sheet name="T 924 I" sheetId="32" r:id="rId12"/>
    <sheet name="T 905 I " sheetId="26" r:id="rId13"/>
    <sheet name="T 906 I" sheetId="27" r:id="rId14"/>
    <sheet name="T 915 I" sheetId="28" r:id="rId15"/>
    <sheet name="T 916 I" sheetId="30" r:id="rId16"/>
    <sheet name="T 901 I" sheetId="33" r:id="rId17"/>
  </sheets>
  <definedNames>
    <definedName name="_xlnm.Print_Area" localSheetId="5">'S 305 I'!$A$1:$I$43</definedName>
    <definedName name="_xlnm.Print_Area" localSheetId="2">'S 323 I'!$A$1:$I$43</definedName>
    <definedName name="_xlnm.Print_Area" localSheetId="3">'S 325 I'!$A$1:$I$43</definedName>
    <definedName name="_xlnm.Print_Area" localSheetId="4">'S 326 I'!$A$1:$I$43</definedName>
    <definedName name="_xlnm.Print_Area" localSheetId="7">'S 350 I'!$A$1:$I$43</definedName>
    <definedName name="_xlnm.Print_Area" localSheetId="6">'S 398 I '!$A$1:$I$43</definedName>
    <definedName name="_xlnm.Print_Area" localSheetId="0">Sheet1!#REF!</definedName>
    <definedName name="_xlnm.Print_Area" localSheetId="16">'T 901 I'!$A$1:$I$43</definedName>
    <definedName name="_xlnm.Print_Area" localSheetId="9">'T 902 I'!$A$1:$I$43</definedName>
    <definedName name="_xlnm.Print_Area" localSheetId="12">'T 905 I '!$A$1:$I$43</definedName>
    <definedName name="_xlnm.Print_Area" localSheetId="13">'T 906 I'!$A$1:$I$43</definedName>
    <definedName name="_xlnm.Print_Area" localSheetId="14">'T 915 I'!$A$1:$I$43</definedName>
    <definedName name="_xlnm.Print_Area" localSheetId="15">'T 916 I'!$A$1:$I$43</definedName>
    <definedName name="_xlnm.Print_Area" localSheetId="10">'T 917 I'!$A$1:$I$43</definedName>
    <definedName name="_xlnm.Print_Area" localSheetId="11">'T 924 I'!$A$1:$I$43</definedName>
    <definedName name="_xlnm.Print_Area" localSheetId="8">'T 991 I'!$A$1:$I$43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" i="22" l="1"/>
  <c r="H29" i="22"/>
  <c r="G33" i="32"/>
  <c r="C31" i="33"/>
  <c r="D20" i="33" s="1"/>
  <c r="I29" i="33"/>
  <c r="H29" i="33"/>
  <c r="G29" i="33"/>
  <c r="F29" i="33"/>
  <c r="E29" i="33"/>
  <c r="D29" i="33"/>
  <c r="C29" i="33"/>
  <c r="G33" i="29"/>
  <c r="G33" i="28"/>
  <c r="I29" i="32"/>
  <c r="H29" i="32"/>
  <c r="G29" i="32"/>
  <c r="F29" i="32"/>
  <c r="E29" i="32"/>
  <c r="D29" i="32"/>
  <c r="C29" i="32"/>
  <c r="C31" i="32" s="1"/>
  <c r="C35" i="32" s="1"/>
  <c r="I29" i="31"/>
  <c r="H29" i="31"/>
  <c r="G29" i="31"/>
  <c r="F29" i="31"/>
  <c r="E29" i="31"/>
  <c r="D29" i="31"/>
  <c r="C29" i="31"/>
  <c r="C31" i="31" s="1"/>
  <c r="D20" i="31" s="1"/>
  <c r="D31" i="31" s="1"/>
  <c r="C31" i="30"/>
  <c r="C35" i="30" s="1"/>
  <c r="I29" i="30"/>
  <c r="H29" i="30"/>
  <c r="G29" i="30"/>
  <c r="F29" i="30"/>
  <c r="E29" i="30"/>
  <c r="D29" i="30"/>
  <c r="C29" i="30"/>
  <c r="I29" i="29"/>
  <c r="H29" i="29"/>
  <c r="G29" i="29"/>
  <c r="F29" i="29"/>
  <c r="E29" i="29"/>
  <c r="D29" i="29"/>
  <c r="C29" i="29"/>
  <c r="C31" i="29" s="1"/>
  <c r="C35" i="29" s="1"/>
  <c r="I29" i="28"/>
  <c r="H29" i="28"/>
  <c r="G29" i="28"/>
  <c r="F29" i="28"/>
  <c r="E29" i="28"/>
  <c r="D29" i="28"/>
  <c r="C29" i="28"/>
  <c r="C31" i="28" s="1"/>
  <c r="C31" i="27"/>
  <c r="C35" i="27" s="1"/>
  <c r="I29" i="27"/>
  <c r="H29" i="27"/>
  <c r="G29" i="27"/>
  <c r="F29" i="27"/>
  <c r="E29" i="27"/>
  <c r="D29" i="27"/>
  <c r="C29" i="27"/>
  <c r="G33" i="26"/>
  <c r="I29" i="26"/>
  <c r="H29" i="26"/>
  <c r="G29" i="26"/>
  <c r="F29" i="26"/>
  <c r="E29" i="26"/>
  <c r="D29" i="26"/>
  <c r="C29" i="26"/>
  <c r="C31" i="26" s="1"/>
  <c r="D20" i="26" s="1"/>
  <c r="C31" i="25"/>
  <c r="D20" i="25" s="1"/>
  <c r="D31" i="25" s="1"/>
  <c r="I29" i="25"/>
  <c r="H29" i="25"/>
  <c r="G29" i="25"/>
  <c r="F29" i="25"/>
  <c r="E29" i="25"/>
  <c r="D29" i="25"/>
  <c r="C29" i="25"/>
  <c r="I29" i="24"/>
  <c r="H29" i="24"/>
  <c r="G29" i="24"/>
  <c r="F29" i="24"/>
  <c r="E29" i="24"/>
  <c r="D29" i="24"/>
  <c r="C29" i="24"/>
  <c r="C31" i="24" s="1"/>
  <c r="C35" i="24" s="1"/>
  <c r="I29" i="23"/>
  <c r="H29" i="23"/>
  <c r="G29" i="23"/>
  <c r="F29" i="23"/>
  <c r="E29" i="23"/>
  <c r="D29" i="23"/>
  <c r="C29" i="23"/>
  <c r="C31" i="23" s="1"/>
  <c r="D20" i="23" s="1"/>
  <c r="G29" i="22"/>
  <c r="F29" i="22"/>
  <c r="E29" i="22"/>
  <c r="D29" i="22"/>
  <c r="C29" i="22"/>
  <c r="C31" i="22" s="1"/>
  <c r="D20" i="22" s="1"/>
  <c r="I29" i="21"/>
  <c r="H29" i="21"/>
  <c r="G29" i="21"/>
  <c r="F29" i="21"/>
  <c r="E29" i="21"/>
  <c r="D29" i="21"/>
  <c r="C29" i="21"/>
  <c r="C31" i="21" s="1"/>
  <c r="C35" i="21" s="1"/>
  <c r="I29" i="20"/>
  <c r="H29" i="20"/>
  <c r="G29" i="20"/>
  <c r="F29" i="20"/>
  <c r="E29" i="20"/>
  <c r="D29" i="20"/>
  <c r="C29" i="20"/>
  <c r="C31" i="20" s="1"/>
  <c r="D20" i="20" s="1"/>
  <c r="I29" i="4"/>
  <c r="H29" i="4"/>
  <c r="G29" i="4"/>
  <c r="F29" i="4"/>
  <c r="E29" i="4"/>
  <c r="D29" i="4"/>
  <c r="C29" i="4"/>
  <c r="C31" i="4" s="1"/>
  <c r="C35" i="4" s="1"/>
  <c r="C30" i="18"/>
  <c r="C32" i="18" s="1"/>
  <c r="D21" i="18" s="1"/>
  <c r="I29" i="19"/>
  <c r="H29" i="19"/>
  <c r="G29" i="19"/>
  <c r="F29" i="19"/>
  <c r="E29" i="19"/>
  <c r="D29" i="19"/>
  <c r="C29" i="19"/>
  <c r="C31" i="19" s="1"/>
  <c r="D20" i="19" s="1"/>
  <c r="I30" i="18"/>
  <c r="H30" i="18"/>
  <c r="G30" i="18"/>
  <c r="F30" i="18"/>
  <c r="E30" i="18"/>
  <c r="D30" i="18"/>
  <c r="D31" i="33" l="1"/>
  <c r="D35" i="33"/>
  <c r="E20" i="33"/>
  <c r="E31" i="33" s="1"/>
  <c r="C35" i="33"/>
  <c r="C35" i="31"/>
  <c r="D20" i="32"/>
  <c r="D31" i="32" s="1"/>
  <c r="E20" i="31"/>
  <c r="E31" i="31" s="1"/>
  <c r="D35" i="31"/>
  <c r="D20" i="30"/>
  <c r="D31" i="30" s="1"/>
  <c r="D20" i="29"/>
  <c r="D31" i="29" s="1"/>
  <c r="D20" i="28"/>
  <c r="D31" i="28" s="1"/>
  <c r="C35" i="28"/>
  <c r="D20" i="27"/>
  <c r="D31" i="27" s="1"/>
  <c r="D31" i="26"/>
  <c r="E20" i="26" s="1"/>
  <c r="E31" i="26" s="1"/>
  <c r="C35" i="26"/>
  <c r="E31" i="25"/>
  <c r="D35" i="25"/>
  <c r="C35" i="25"/>
  <c r="D20" i="24"/>
  <c r="D31" i="24" s="1"/>
  <c r="D31" i="23"/>
  <c r="E20" i="23" s="1"/>
  <c r="E31" i="23" s="1"/>
  <c r="C35" i="23"/>
  <c r="D31" i="22"/>
  <c r="E20" i="22"/>
  <c r="E31" i="22" s="1"/>
  <c r="D35" i="22"/>
  <c r="C35" i="22"/>
  <c r="D20" i="21"/>
  <c r="D31" i="21" s="1"/>
  <c r="D31" i="20"/>
  <c r="E31" i="20" s="1"/>
  <c r="C35" i="20"/>
  <c r="D20" i="4"/>
  <c r="D31" i="4" s="1"/>
  <c r="E20" i="4" s="1"/>
  <c r="E31" i="4" s="1"/>
  <c r="E35" i="4" s="1"/>
  <c r="D31" i="19"/>
  <c r="E20" i="19" s="1"/>
  <c r="E31" i="19" s="1"/>
  <c r="D32" i="18"/>
  <c r="E21" i="18" s="1"/>
  <c r="E32" i="18" s="1"/>
  <c r="C36" i="18"/>
  <c r="D35" i="19"/>
  <c r="C35" i="19"/>
  <c r="F20" i="33" l="1"/>
  <c r="F31" i="33" s="1"/>
  <c r="E35" i="33"/>
  <c r="E20" i="32"/>
  <c r="E31" i="32" s="1"/>
  <c r="D35" i="32"/>
  <c r="F20" i="31"/>
  <c r="F31" i="31" s="1"/>
  <c r="E35" i="31"/>
  <c r="E20" i="30"/>
  <c r="E31" i="30" s="1"/>
  <c r="D35" i="30"/>
  <c r="E20" i="29"/>
  <c r="E31" i="29" s="1"/>
  <c r="D35" i="29"/>
  <c r="D35" i="28"/>
  <c r="E20" i="28"/>
  <c r="E31" i="28" s="1"/>
  <c r="E20" i="27"/>
  <c r="E31" i="27" s="1"/>
  <c r="D35" i="27"/>
  <c r="D35" i="26"/>
  <c r="F20" i="26"/>
  <c r="F31" i="26" s="1"/>
  <c r="E35" i="26"/>
  <c r="E35" i="25"/>
  <c r="F20" i="25"/>
  <c r="F31" i="25" s="1"/>
  <c r="D35" i="24"/>
  <c r="E20" i="24"/>
  <c r="E31" i="24" s="1"/>
  <c r="D35" i="23"/>
  <c r="F20" i="23"/>
  <c r="F31" i="23" s="1"/>
  <c r="E35" i="23"/>
  <c r="E35" i="22"/>
  <c r="F20" i="22"/>
  <c r="F31" i="22" s="1"/>
  <c r="D35" i="21"/>
  <c r="E20" i="21"/>
  <c r="E31" i="21" s="1"/>
  <c r="D35" i="20"/>
  <c r="F20" i="20"/>
  <c r="F31" i="20" s="1"/>
  <c r="E35" i="20"/>
  <c r="F20" i="4"/>
  <c r="F31" i="4" s="1"/>
  <c r="G20" i="4" s="1"/>
  <c r="G31" i="4" s="1"/>
  <c r="D35" i="4"/>
  <c r="D36" i="18"/>
  <c r="F20" i="19"/>
  <c r="F31" i="19" s="1"/>
  <c r="E35" i="19"/>
  <c r="F21" i="18"/>
  <c r="F32" i="18" s="1"/>
  <c r="E36" i="18"/>
  <c r="F35" i="33" l="1"/>
  <c r="G20" i="33"/>
  <c r="G31" i="33" s="1"/>
  <c r="F20" i="32"/>
  <c r="F31" i="32" s="1"/>
  <c r="E35" i="32"/>
  <c r="F35" i="31"/>
  <c r="G20" i="31"/>
  <c r="G31" i="31" s="1"/>
  <c r="F20" i="30"/>
  <c r="F31" i="30" s="1"/>
  <c r="E35" i="30"/>
  <c r="F20" i="29"/>
  <c r="F31" i="29" s="1"/>
  <c r="E35" i="29"/>
  <c r="E35" i="28"/>
  <c r="F20" i="28"/>
  <c r="F31" i="28" s="1"/>
  <c r="F20" i="27"/>
  <c r="F31" i="27" s="1"/>
  <c r="E35" i="27"/>
  <c r="F35" i="26"/>
  <c r="G20" i="26"/>
  <c r="G31" i="26" s="1"/>
  <c r="F35" i="25"/>
  <c r="G20" i="25"/>
  <c r="G31" i="25" s="1"/>
  <c r="F20" i="24"/>
  <c r="F31" i="24" s="1"/>
  <c r="E35" i="24"/>
  <c r="F35" i="23"/>
  <c r="G20" i="23"/>
  <c r="G31" i="23" s="1"/>
  <c r="F35" i="22"/>
  <c r="G20" i="22"/>
  <c r="G31" i="22" s="1"/>
  <c r="F20" i="21"/>
  <c r="F31" i="21" s="1"/>
  <c r="E35" i="21"/>
  <c r="F35" i="20"/>
  <c r="G20" i="20"/>
  <c r="G31" i="20" s="1"/>
  <c r="F35" i="4"/>
  <c r="G35" i="4"/>
  <c r="H20" i="4"/>
  <c r="H31" i="4" s="1"/>
  <c r="F35" i="19"/>
  <c r="G20" i="19"/>
  <c r="G31" i="19" s="1"/>
  <c r="F36" i="18"/>
  <c r="G21" i="18"/>
  <c r="G32" i="18" s="1"/>
  <c r="G35" i="33" l="1"/>
  <c r="H20" i="33"/>
  <c r="H31" i="33" s="1"/>
  <c r="F35" i="32"/>
  <c r="G20" i="32"/>
  <c r="G31" i="32" s="1"/>
  <c r="H20" i="31"/>
  <c r="H31" i="31" s="1"/>
  <c r="G35" i="31"/>
  <c r="F35" i="30"/>
  <c r="G20" i="30"/>
  <c r="G31" i="30" s="1"/>
  <c r="F35" i="29"/>
  <c r="G20" i="29"/>
  <c r="G31" i="29" s="1"/>
  <c r="F35" i="28"/>
  <c r="G20" i="28"/>
  <c r="G31" i="28" s="1"/>
  <c r="F35" i="27"/>
  <c r="G20" i="27"/>
  <c r="G31" i="27" s="1"/>
  <c r="H20" i="26"/>
  <c r="H31" i="26" s="1"/>
  <c r="G35" i="26"/>
  <c r="H20" i="25"/>
  <c r="H31" i="25" s="1"/>
  <c r="G35" i="25"/>
  <c r="G20" i="24"/>
  <c r="G31" i="24" s="1"/>
  <c r="F35" i="24"/>
  <c r="H20" i="23"/>
  <c r="H31" i="23" s="1"/>
  <c r="G35" i="23"/>
  <c r="H20" i="22"/>
  <c r="H31" i="22" s="1"/>
  <c r="G35" i="22"/>
  <c r="G20" i="21"/>
  <c r="G31" i="21" s="1"/>
  <c r="F35" i="21"/>
  <c r="G35" i="20"/>
  <c r="H20" i="20"/>
  <c r="H31" i="20" s="1"/>
  <c r="H35" i="4"/>
  <c r="I20" i="4"/>
  <c r="I31" i="4" s="1"/>
  <c r="I35" i="4" s="1"/>
  <c r="G35" i="19"/>
  <c r="H20" i="19"/>
  <c r="H31" i="19" s="1"/>
  <c r="G36" i="18"/>
  <c r="H21" i="18"/>
  <c r="H32" i="18" s="1"/>
  <c r="H35" i="33" l="1"/>
  <c r="I20" i="33"/>
  <c r="I31" i="33" s="1"/>
  <c r="I35" i="33" s="1"/>
  <c r="G35" i="32"/>
  <c r="H20" i="32"/>
  <c r="H31" i="32" s="1"/>
  <c r="H35" i="31"/>
  <c r="I20" i="31"/>
  <c r="I31" i="31" s="1"/>
  <c r="I35" i="31" s="1"/>
  <c r="G35" i="30"/>
  <c r="H20" i="30"/>
  <c r="H31" i="30" s="1"/>
  <c r="G35" i="29"/>
  <c r="H20" i="29"/>
  <c r="H31" i="29" s="1"/>
  <c r="G35" i="28"/>
  <c r="H20" i="28"/>
  <c r="H31" i="28" s="1"/>
  <c r="H20" i="27"/>
  <c r="H31" i="27" s="1"/>
  <c r="G35" i="27"/>
  <c r="H35" i="26"/>
  <c r="I20" i="26"/>
  <c r="I31" i="26" s="1"/>
  <c r="I35" i="26" s="1"/>
  <c r="H35" i="25"/>
  <c r="I20" i="25"/>
  <c r="I31" i="25" s="1"/>
  <c r="I35" i="25" s="1"/>
  <c r="H20" i="24"/>
  <c r="H31" i="24" s="1"/>
  <c r="G35" i="24"/>
  <c r="H35" i="23"/>
  <c r="I20" i="23"/>
  <c r="I31" i="23" s="1"/>
  <c r="I35" i="23" s="1"/>
  <c r="H35" i="22"/>
  <c r="I20" i="22"/>
  <c r="I31" i="22" s="1"/>
  <c r="I35" i="22" s="1"/>
  <c r="H20" i="21"/>
  <c r="H31" i="21" s="1"/>
  <c r="G35" i="21"/>
  <c r="H35" i="20"/>
  <c r="I20" i="20"/>
  <c r="I31" i="20" s="1"/>
  <c r="I35" i="20" s="1"/>
  <c r="H35" i="19"/>
  <c r="I20" i="19"/>
  <c r="I31" i="19" s="1"/>
  <c r="I35" i="19" s="1"/>
  <c r="H36" i="18"/>
  <c r="I21" i="18"/>
  <c r="I32" i="18" s="1"/>
  <c r="I36" i="18" s="1"/>
  <c r="H35" i="32" l="1"/>
  <c r="I20" i="32"/>
  <c r="I31" i="32" s="1"/>
  <c r="I35" i="32" s="1"/>
  <c r="H35" i="30"/>
  <c r="I20" i="30"/>
  <c r="I31" i="30" s="1"/>
  <c r="I35" i="30" s="1"/>
  <c r="I20" i="29"/>
  <c r="I31" i="29" s="1"/>
  <c r="I35" i="29" s="1"/>
  <c r="H35" i="29"/>
  <c r="I31" i="28"/>
  <c r="I35" i="28" s="1"/>
  <c r="H35" i="28"/>
  <c r="I20" i="27"/>
  <c r="I31" i="27" s="1"/>
  <c r="I35" i="27" s="1"/>
  <c r="H35" i="27"/>
  <c r="H35" i="24"/>
  <c r="I20" i="24"/>
  <c r="I31" i="24" s="1"/>
  <c r="I35" i="24" s="1"/>
  <c r="H35" i="21"/>
  <c r="I20" i="21"/>
  <c r="I31" i="21" s="1"/>
  <c r="I35" i="21" s="1"/>
</calcChain>
</file>

<file path=xl/sharedStrings.xml><?xml version="1.0" encoding="utf-8"?>
<sst xmlns="http://schemas.openxmlformats.org/spreadsheetml/2006/main" count="864" uniqueCount="83">
  <si>
    <t>Appropriation Ceiling</t>
  </si>
  <si>
    <t>Beginning Cash Balance</t>
  </si>
  <si>
    <t>Revenues</t>
  </si>
  <si>
    <t>Expenditures</t>
  </si>
  <si>
    <t xml:space="preserve">Transfers </t>
  </si>
  <si>
    <t>Net Total Transfers</t>
  </si>
  <si>
    <t>Amount from Bond Proceeds</t>
  </si>
  <si>
    <t>Ending Cash Balance</t>
  </si>
  <si>
    <t>Amount Held in CODs, Escrow</t>
  </si>
  <si>
    <t xml:space="preserve"> Accounts, or Other Investments</t>
  </si>
  <si>
    <t>(actual)</t>
  </si>
  <si>
    <t>(estimated)</t>
  </si>
  <si>
    <t>Financial Data</t>
  </si>
  <si>
    <t>Department:</t>
  </si>
  <si>
    <t>Contact Name:</t>
  </si>
  <si>
    <t>Name of Fund:</t>
  </si>
  <si>
    <t>Intended Purpose:</t>
  </si>
  <si>
    <t>Source of Revenues:</t>
  </si>
  <si>
    <t>Current Program Activities/Allowable Expenses:</t>
  </si>
  <si>
    <t>Encumbrances</t>
  </si>
  <si>
    <t>Unencumbered Cash Balance</t>
  </si>
  <si>
    <t>Additional Information:</t>
  </si>
  <si>
    <t>FY 2018</t>
  </si>
  <si>
    <t>Variances:</t>
  </si>
  <si>
    <t>FY 2019</t>
  </si>
  <si>
    <t xml:space="preserve">   List each net transfer in/out/ or projection in/out; list each account number</t>
  </si>
  <si>
    <t>FY 2020</t>
  </si>
  <si>
    <t>FY 2021</t>
  </si>
  <si>
    <t>FY 2022</t>
  </si>
  <si>
    <t>FY 2023</t>
  </si>
  <si>
    <t>Program ID(s):</t>
  </si>
  <si>
    <t>Legal Authority:</t>
  </si>
  <si>
    <t>Appropriation Account Number</t>
  </si>
  <si>
    <t>Fund Type (MOF):</t>
  </si>
  <si>
    <t>Phone Number:</t>
  </si>
  <si>
    <t>FY 2024</t>
  </si>
  <si>
    <t>Amount Requested by Bond Covenants</t>
  </si>
  <si>
    <t>Hawaiian Home Lands</t>
  </si>
  <si>
    <t>Rodney Lau</t>
  </si>
  <si>
    <t>620-9530</t>
  </si>
  <si>
    <t>HHL 602</t>
  </si>
  <si>
    <t>See attached</t>
  </si>
  <si>
    <t>Hawaiian Home Loan Fund</t>
  </si>
  <si>
    <t>W</t>
  </si>
  <si>
    <t>Section 213(b) Hawaiian Homes Commission Act of 1920, as amended</t>
  </si>
  <si>
    <t>S 302 I</t>
  </si>
  <si>
    <t>Hawaiian Home General Loan Fund</t>
  </si>
  <si>
    <t>Section 213(c) Hawaiian Homes Commission Act of 1920, as amended</t>
  </si>
  <si>
    <t>S 323 I</t>
  </si>
  <si>
    <t>Hawaiian Home Administration Account</t>
  </si>
  <si>
    <t>B</t>
  </si>
  <si>
    <t>Section 213(f) Hawaiian Homes Commission Act of 1920, as amended</t>
  </si>
  <si>
    <t>S 325 I</t>
  </si>
  <si>
    <t>S 326 I</t>
  </si>
  <si>
    <t>Section 213( ) Hawaiian Homes Commission Act of 1920, as amended</t>
  </si>
  <si>
    <t>Administratively Created</t>
  </si>
  <si>
    <t>S 305 I</t>
  </si>
  <si>
    <t>Hawaiian Home Administration Account - Protocol Fund</t>
  </si>
  <si>
    <t>S 398 I</t>
  </si>
  <si>
    <t>Section 213.5 Hawaiian Homes Commission Act of 1920, as amended</t>
  </si>
  <si>
    <t>DHHL Revenue Bond Special Fund</t>
  </si>
  <si>
    <t>S 350 I</t>
  </si>
  <si>
    <t>Section 213(h) Hawaiian Homes Commission Act of 1920, as amended</t>
  </si>
  <si>
    <t>T 991 I</t>
  </si>
  <si>
    <t>Hawaiian Home Operating Fund</t>
  </si>
  <si>
    <t>T</t>
  </si>
  <si>
    <t>T 905 I</t>
  </si>
  <si>
    <t>Section 213(e) Hawaiian Homes Commission Act of 1920, as amended</t>
  </si>
  <si>
    <t>T 906 I</t>
  </si>
  <si>
    <t xml:space="preserve">T 915 I </t>
  </si>
  <si>
    <t>Hawaiian Home Land Trust Fund</t>
  </si>
  <si>
    <t>Section 213.6 Hawaiian Homes Commission Act of 1920, as amended</t>
  </si>
  <si>
    <t>T 902 I</t>
  </si>
  <si>
    <t>Hawaiian Home Receipts Fund</t>
  </si>
  <si>
    <t>Section 213(g) Hawaiian Homes Commission Act of 1920, as amended</t>
  </si>
  <si>
    <t>T 916 I</t>
  </si>
  <si>
    <t>Hawaiian Home Trust Fund</t>
  </si>
  <si>
    <t xml:space="preserve">T 917 I </t>
  </si>
  <si>
    <t>Native Hawaiian Rehabilitation Fund</t>
  </si>
  <si>
    <t>Section 213(i) Hawaiian Homes Commission Act of 1920, as amended</t>
  </si>
  <si>
    <t xml:space="preserve">T 924 I </t>
  </si>
  <si>
    <t>Security Deposits Clearing Account</t>
  </si>
  <si>
    <t xml:space="preserve">T 901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</si>
</sst>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right"/>
    </xf>
    <xf numFmtId="0" fontId="0" fillId="2" borderId="2" xfId="0" applyFill="1" applyBorder="1"/>
    <xf numFmtId="0" fontId="0" fillId="2" borderId="0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3" fillId="2" borderId="1" xfId="0" applyFont="1" applyFill="1" applyBorder="1"/>
    <xf numFmtId="38" fontId="0" fillId="2" borderId="4" xfId="0" applyNumberFormat="1" applyFill="1" applyBorder="1"/>
    <xf numFmtId="38" fontId="0" fillId="2" borderId="3" xfId="0" applyNumberFormat="1" applyFill="1" applyBorder="1"/>
    <xf numFmtId="38" fontId="0" fillId="2" borderId="6" xfId="0" applyNumberFormat="1" applyFill="1" applyBorder="1"/>
    <xf numFmtId="38" fontId="0" fillId="2" borderId="13" xfId="0" applyNumberFormat="1" applyFill="1" applyBorder="1"/>
    <xf numFmtId="38" fontId="0" fillId="2" borderId="9" xfId="0" applyNumberFormat="1" applyFill="1" applyBorder="1"/>
    <xf numFmtId="38" fontId="0" fillId="2" borderId="14" xfId="0" applyNumberFormat="1" applyFill="1" applyBorder="1"/>
    <xf numFmtId="38" fontId="0" fillId="2" borderId="12" xfId="0" applyNumberFormat="1" applyFill="1" applyBorder="1"/>
    <xf numFmtId="38" fontId="0" fillId="0" borderId="1" xfId="0" applyNumberFormat="1" applyFill="1" applyBorder="1"/>
    <xf numFmtId="38" fontId="0" fillId="2" borderId="1" xfId="0" applyNumberFormat="1" applyFill="1" applyBorder="1"/>
    <xf numFmtId="38" fontId="0" fillId="0" borderId="13" xfId="0" applyNumberFormat="1" applyFill="1" applyBorder="1"/>
    <xf numFmtId="38" fontId="0" fillId="0" borderId="3" xfId="0" applyNumberFormat="1" applyFill="1" applyBorder="1"/>
    <xf numFmtId="0" fontId="4" fillId="0" borderId="0" xfId="0" applyFont="1" applyFill="1"/>
    <xf numFmtId="0" fontId="4" fillId="2" borderId="6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Fill="1" applyBorder="1"/>
    <xf numFmtId="0" fontId="0" fillId="0" borderId="2" xfId="0" applyFill="1" applyBorder="1"/>
    <xf numFmtId="38" fontId="0" fillId="0" borderId="2" xfId="0" applyNumberFormat="1" applyFill="1" applyBorder="1"/>
    <xf numFmtId="38" fontId="0" fillId="0" borderId="4" xfId="0" applyNumberFormat="1" applyFill="1" applyBorder="1"/>
    <xf numFmtId="0" fontId="4" fillId="0" borderId="11" xfId="0" applyFont="1" applyFill="1" applyBorder="1"/>
    <xf numFmtId="0" fontId="0" fillId="0" borderId="4" xfId="0" applyFill="1" applyBorder="1"/>
    <xf numFmtId="38" fontId="0" fillId="0" borderId="11" xfId="0" applyNumberFormat="1" applyFill="1" applyBorder="1"/>
    <xf numFmtId="0" fontId="0" fillId="0" borderId="8" xfId="0" applyFill="1" applyBorder="1"/>
    <xf numFmtId="0" fontId="0" fillId="0" borderId="9" xfId="0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11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zoomScaleNormal="100" workbookViewId="0">
      <selection sqref="A1:XFD1048576"/>
    </sheetView>
  </sheetViews>
  <sheetFormatPr defaultRowHeight="12.75" x14ac:dyDescent="0.2"/>
  <cols>
    <col min="1" max="1" width="16" customWidth="1"/>
    <col min="2" max="2" width="14.7109375" customWidth="1"/>
    <col min="3" max="8" width="14" customWidth="1"/>
    <col min="9" max="9" width="13.140625" customWidth="1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13</v>
      </c>
      <c r="B2" s="2" t="s">
        <v>37</v>
      </c>
      <c r="C2" s="2"/>
      <c r="D2" s="2"/>
      <c r="E2" s="5"/>
      <c r="F2" s="1"/>
      <c r="G2" s="3" t="s">
        <v>14</v>
      </c>
      <c r="H2" s="2" t="s">
        <v>38</v>
      </c>
      <c r="I2" s="2"/>
    </row>
    <row r="3" spans="1:9" x14ac:dyDescent="0.2">
      <c r="A3" s="1" t="s">
        <v>30</v>
      </c>
      <c r="B3" s="2" t="s">
        <v>40</v>
      </c>
      <c r="C3" s="2"/>
      <c r="D3" s="2"/>
      <c r="E3" s="5"/>
      <c r="F3" s="1"/>
      <c r="G3" s="3" t="s">
        <v>34</v>
      </c>
      <c r="H3" s="4" t="s">
        <v>39</v>
      </c>
      <c r="I3" s="4"/>
    </row>
    <row r="4" spans="1:9" x14ac:dyDescent="0.2">
      <c r="A4" s="1" t="s">
        <v>15</v>
      </c>
      <c r="B4" s="2"/>
      <c r="C4" s="2"/>
      <c r="D4" s="2"/>
      <c r="E4" s="5"/>
      <c r="F4" s="1"/>
      <c r="G4" s="3" t="s">
        <v>33</v>
      </c>
      <c r="H4" s="2"/>
      <c r="I4" s="2"/>
    </row>
    <row r="5" spans="1:9" x14ac:dyDescent="0.2">
      <c r="A5" s="1" t="s">
        <v>31</v>
      </c>
      <c r="B5" s="2" t="s">
        <v>54</v>
      </c>
      <c r="C5" s="4"/>
      <c r="D5" s="4"/>
      <c r="E5" s="5"/>
      <c r="F5" s="1"/>
      <c r="G5" s="3" t="s">
        <v>32</v>
      </c>
      <c r="H5" s="4"/>
      <c r="I5" s="4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 t="s">
        <v>16</v>
      </c>
      <c r="B7" s="1" t="s">
        <v>41</v>
      </c>
      <c r="C7" s="5"/>
      <c r="D7" s="5"/>
      <c r="E7" s="5"/>
      <c r="F7" s="5"/>
      <c r="G7" s="5"/>
      <c r="H7" s="5"/>
      <c r="I7" s="5"/>
    </row>
    <row r="8" spans="1:9" x14ac:dyDescent="0.2">
      <c r="A8" s="1"/>
      <c r="B8" s="1"/>
      <c r="C8" s="5"/>
      <c r="D8" s="5"/>
      <c r="E8" s="5"/>
      <c r="F8" s="5"/>
      <c r="G8" s="5"/>
      <c r="H8" s="5"/>
      <c r="I8" s="5"/>
    </row>
    <row r="9" spans="1:9" x14ac:dyDescent="0.2">
      <c r="A9" s="1" t="s">
        <v>17</v>
      </c>
      <c r="B9" s="1"/>
      <c r="C9" s="5"/>
      <c r="D9" s="5"/>
      <c r="E9" s="5"/>
      <c r="F9" s="5"/>
      <c r="G9" s="5"/>
      <c r="H9" s="5"/>
      <c r="I9" s="5"/>
    </row>
    <row r="10" spans="1:9" x14ac:dyDescent="0.2">
      <c r="A10" s="1"/>
      <c r="B10" s="1"/>
      <c r="C10" s="5"/>
      <c r="D10" s="5"/>
      <c r="E10" s="5"/>
      <c r="F10" s="5"/>
      <c r="G10" s="5"/>
      <c r="H10" s="5"/>
      <c r="I10" s="5"/>
    </row>
    <row r="11" spans="1:9" x14ac:dyDescent="0.2">
      <c r="A11" s="1" t="s">
        <v>18</v>
      </c>
      <c r="B11" s="1"/>
      <c r="C11" s="5"/>
      <c r="D11" s="5"/>
      <c r="E11" s="5"/>
      <c r="F11" s="5"/>
      <c r="G11" s="5"/>
      <c r="H11" s="5"/>
      <c r="I11" s="5"/>
    </row>
    <row r="12" spans="1:9" x14ac:dyDescent="0.2">
      <c r="A12" s="1"/>
      <c r="B12" s="1"/>
      <c r="C12" s="5"/>
      <c r="D12" s="5"/>
      <c r="E12" s="5"/>
      <c r="F12" s="5"/>
      <c r="G12" s="5"/>
      <c r="H12" s="5"/>
      <c r="I12" s="5"/>
    </row>
    <row r="13" spans="1:9" x14ac:dyDescent="0.2">
      <c r="A13" s="29" t="s">
        <v>23</v>
      </c>
      <c r="B13" s="1"/>
      <c r="C13" s="5"/>
      <c r="D13" s="5"/>
      <c r="E13" s="5"/>
      <c r="F13" s="5"/>
      <c r="G13" s="5"/>
      <c r="H13" s="5"/>
      <c r="I13" s="5"/>
    </row>
    <row r="14" spans="1:9" x14ac:dyDescent="0.2">
      <c r="A14" s="1"/>
      <c r="B14" s="1"/>
      <c r="C14" s="5"/>
      <c r="D14" s="5"/>
      <c r="E14" s="5"/>
      <c r="F14" s="5"/>
      <c r="G14" s="5"/>
      <c r="H14" s="5"/>
      <c r="I14" s="5"/>
    </row>
    <row r="15" spans="1:9" x14ac:dyDescent="0.2">
      <c r="A15" s="5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43" t="s">
        <v>12</v>
      </c>
      <c r="B16" s="44"/>
      <c r="C16" s="44"/>
      <c r="D16" s="44"/>
      <c r="E16" s="44"/>
      <c r="F16" s="44"/>
      <c r="G16" s="44"/>
      <c r="H16" s="44"/>
      <c r="I16" s="45"/>
    </row>
    <row r="17" spans="1:9" x14ac:dyDescent="0.2">
      <c r="A17" s="15"/>
      <c r="B17" s="7"/>
      <c r="C17" s="30" t="s">
        <v>22</v>
      </c>
      <c r="D17" s="30" t="s">
        <v>24</v>
      </c>
      <c r="E17" s="30" t="s">
        <v>26</v>
      </c>
      <c r="F17" s="30" t="s">
        <v>27</v>
      </c>
      <c r="G17" s="30" t="s">
        <v>28</v>
      </c>
      <c r="H17" s="30" t="s">
        <v>29</v>
      </c>
      <c r="I17" s="30" t="s">
        <v>35</v>
      </c>
    </row>
    <row r="18" spans="1:9" x14ac:dyDescent="0.2">
      <c r="A18" s="15"/>
      <c r="B18" s="7"/>
      <c r="C18" s="31" t="s">
        <v>10</v>
      </c>
      <c r="D18" s="8" t="s">
        <v>10</v>
      </c>
      <c r="E18" s="6" t="s">
        <v>10</v>
      </c>
      <c r="F18" s="6" t="s">
        <v>10</v>
      </c>
      <c r="G18" s="6" t="s">
        <v>10</v>
      </c>
      <c r="H18" s="6" t="s">
        <v>11</v>
      </c>
      <c r="I18" s="6" t="s">
        <v>11</v>
      </c>
    </row>
    <row r="19" spans="1:9" x14ac:dyDescent="0.2">
      <c r="A19" s="15" t="s">
        <v>0</v>
      </c>
      <c r="B19" s="7"/>
      <c r="C19" s="18"/>
      <c r="D19" s="19"/>
      <c r="E19" s="19"/>
      <c r="F19" s="19"/>
      <c r="G19" s="19"/>
      <c r="H19" s="19"/>
      <c r="I19" s="19"/>
    </row>
    <row r="20" spans="1:9" x14ac:dyDescent="0.2">
      <c r="A20" s="15" t="s">
        <v>1</v>
      </c>
      <c r="B20" s="7"/>
      <c r="C20" s="18"/>
      <c r="D20" s="19">
        <f t="shared" ref="D20:I20" si="0">C31</f>
        <v>0</v>
      </c>
      <c r="E20" s="19">
        <f t="shared" si="0"/>
        <v>0</v>
      </c>
      <c r="F20" s="19">
        <f t="shared" si="0"/>
        <v>0</v>
      </c>
      <c r="G20" s="19">
        <f t="shared" si="0"/>
        <v>0</v>
      </c>
      <c r="H20" s="19">
        <f t="shared" si="0"/>
        <v>0</v>
      </c>
      <c r="I20" s="19">
        <f t="shared" si="0"/>
        <v>0</v>
      </c>
    </row>
    <row r="21" spans="1:9" x14ac:dyDescent="0.2">
      <c r="A21" s="15" t="s">
        <v>2</v>
      </c>
      <c r="B21" s="7"/>
      <c r="C21" s="18"/>
      <c r="D21" s="19"/>
      <c r="E21" s="19"/>
      <c r="F21" s="19"/>
      <c r="G21" s="19"/>
      <c r="H21" s="19"/>
      <c r="I21" s="19"/>
    </row>
    <row r="22" spans="1:9" x14ac:dyDescent="0.2">
      <c r="A22" s="15" t="s">
        <v>3</v>
      </c>
      <c r="B22" s="7"/>
      <c r="C22" s="18"/>
      <c r="D22" s="19"/>
      <c r="E22" s="19"/>
      <c r="F22" s="18"/>
      <c r="G22" s="19"/>
      <c r="H22" s="19"/>
      <c r="I22" s="19"/>
    </row>
    <row r="23" spans="1:9" x14ac:dyDescent="0.2">
      <c r="A23" s="15"/>
      <c r="B23" s="7"/>
      <c r="C23" s="18"/>
      <c r="D23" s="19"/>
      <c r="E23" s="19"/>
      <c r="F23" s="19"/>
      <c r="G23" s="19"/>
      <c r="H23" s="19"/>
      <c r="I23" s="19"/>
    </row>
    <row r="24" spans="1:9" x14ac:dyDescent="0.2">
      <c r="A24" s="32" t="s">
        <v>4</v>
      </c>
      <c r="B24" s="33"/>
      <c r="C24" s="34"/>
      <c r="D24" s="34"/>
      <c r="E24" s="34"/>
      <c r="F24" s="34"/>
      <c r="G24" s="34"/>
      <c r="H24" s="34"/>
      <c r="I24" s="35"/>
    </row>
    <row r="25" spans="1:9" x14ac:dyDescent="0.2">
      <c r="A25" s="36" t="s">
        <v>25</v>
      </c>
      <c r="B25" s="37"/>
      <c r="C25" s="35"/>
      <c r="D25" s="38"/>
      <c r="E25" s="34"/>
      <c r="F25" s="34"/>
      <c r="G25" s="34"/>
      <c r="H25" s="34"/>
      <c r="I25" s="35"/>
    </row>
    <row r="26" spans="1:9" x14ac:dyDescent="0.2">
      <c r="A26" s="39"/>
      <c r="B26" s="40"/>
      <c r="C26" s="35"/>
      <c r="D26" s="28"/>
      <c r="E26" s="28"/>
      <c r="F26" s="28"/>
      <c r="G26" s="28"/>
      <c r="H26" s="28"/>
      <c r="I26" s="28"/>
    </row>
    <row r="27" spans="1:9" x14ac:dyDescent="0.2">
      <c r="A27" s="39"/>
      <c r="B27" s="40"/>
      <c r="C27" s="35"/>
      <c r="D27" s="28"/>
      <c r="E27" s="28"/>
      <c r="F27" s="28"/>
      <c r="G27" s="28"/>
      <c r="H27" s="28"/>
      <c r="I27" s="28"/>
    </row>
    <row r="28" spans="1:9" x14ac:dyDescent="0.2">
      <c r="A28" s="39"/>
      <c r="B28" s="40"/>
      <c r="C28" s="35"/>
      <c r="D28" s="28"/>
      <c r="E28" s="28"/>
      <c r="F28" s="28"/>
      <c r="G28" s="28"/>
      <c r="H28" s="28"/>
      <c r="I28" s="28"/>
    </row>
    <row r="29" spans="1:9" x14ac:dyDescent="0.2">
      <c r="A29" s="32" t="s">
        <v>5</v>
      </c>
      <c r="B29" s="37"/>
      <c r="C29" s="35">
        <f t="shared" ref="C29:I29" si="1">SUM(C26:C28)</f>
        <v>0</v>
      </c>
      <c r="D29" s="35">
        <f t="shared" si="1"/>
        <v>0</v>
      </c>
      <c r="E29" s="35">
        <f t="shared" si="1"/>
        <v>0</v>
      </c>
      <c r="F29" s="35">
        <f t="shared" si="1"/>
        <v>0</v>
      </c>
      <c r="G29" s="35">
        <f t="shared" si="1"/>
        <v>0</v>
      </c>
      <c r="H29" s="35">
        <f t="shared" si="1"/>
        <v>0</v>
      </c>
      <c r="I29" s="35">
        <f t="shared" si="1"/>
        <v>0</v>
      </c>
    </row>
    <row r="30" spans="1:9" x14ac:dyDescent="0.2">
      <c r="A30" s="15"/>
      <c r="B30" s="7"/>
      <c r="C30" s="18"/>
      <c r="D30" s="19"/>
      <c r="E30" s="19"/>
      <c r="F30" s="19"/>
      <c r="G30" s="19"/>
      <c r="H30" s="19"/>
      <c r="I30" s="19"/>
    </row>
    <row r="31" spans="1:9" x14ac:dyDescent="0.2">
      <c r="A31" s="15" t="s">
        <v>7</v>
      </c>
      <c r="B31" s="7"/>
      <c r="C31" s="18">
        <f>+C20+C21-C22+C29</f>
        <v>0</v>
      </c>
      <c r="D31" s="18">
        <f t="shared" ref="D31:I31" si="2">+D20+D21-D22+D29</f>
        <v>0</v>
      </c>
      <c r="E31" s="18">
        <f>+E20+E21-E22+E29</f>
        <v>0</v>
      </c>
      <c r="F31" s="18">
        <f t="shared" si="2"/>
        <v>0</v>
      </c>
      <c r="G31" s="18">
        <f>+G20+G21-G22+G29</f>
        <v>0</v>
      </c>
      <c r="H31" s="18">
        <f>+H20+H21-H22+H29</f>
        <v>0</v>
      </c>
      <c r="I31" s="18">
        <f t="shared" si="2"/>
        <v>0</v>
      </c>
    </row>
    <row r="32" spans="1:9" x14ac:dyDescent="0.2">
      <c r="A32" s="12"/>
      <c r="B32" s="13"/>
      <c r="C32" s="20"/>
      <c r="D32" s="21"/>
      <c r="E32" s="21"/>
      <c r="F32" s="19"/>
      <c r="G32" s="19"/>
      <c r="H32" s="19"/>
      <c r="I32" s="19"/>
    </row>
    <row r="33" spans="1:9" x14ac:dyDescent="0.2">
      <c r="A33" s="15" t="s">
        <v>19</v>
      </c>
      <c r="B33" s="7"/>
      <c r="C33" s="20"/>
      <c r="D33" s="21"/>
      <c r="E33" s="21"/>
      <c r="F33" s="19"/>
      <c r="G33" s="19"/>
      <c r="H33" s="19"/>
      <c r="I33" s="19"/>
    </row>
    <row r="34" spans="1:9" x14ac:dyDescent="0.2">
      <c r="A34" s="12"/>
      <c r="B34" s="13"/>
      <c r="C34" s="20"/>
      <c r="D34" s="21"/>
      <c r="E34" s="21"/>
      <c r="F34" s="19"/>
      <c r="G34" s="19"/>
      <c r="H34" s="19"/>
      <c r="I34" s="19"/>
    </row>
    <row r="35" spans="1:9" x14ac:dyDescent="0.2">
      <c r="A35" s="15" t="s">
        <v>20</v>
      </c>
      <c r="B35" s="9"/>
      <c r="C35" s="22">
        <f>C31-C33</f>
        <v>0</v>
      </c>
      <c r="D35" s="22">
        <f t="shared" ref="D35:I35" si="3">D31-D33</f>
        <v>0</v>
      </c>
      <c r="E35" s="22">
        <f t="shared" si="3"/>
        <v>0</v>
      </c>
      <c r="F35" s="23">
        <f t="shared" si="3"/>
        <v>0</v>
      </c>
      <c r="G35" s="23">
        <f t="shared" si="3"/>
        <v>0</v>
      </c>
      <c r="H35" s="23">
        <f t="shared" si="3"/>
        <v>0</v>
      </c>
      <c r="I35" s="23">
        <f t="shared" si="3"/>
        <v>0</v>
      </c>
    </row>
    <row r="36" spans="1:9" x14ac:dyDescent="0.2">
      <c r="A36" s="16"/>
      <c r="B36" s="16"/>
      <c r="C36" s="24"/>
      <c r="D36" s="24"/>
      <c r="E36" s="24"/>
      <c r="F36" s="24"/>
      <c r="G36" s="24"/>
      <c r="H36" s="24"/>
      <c r="I36" s="24"/>
    </row>
    <row r="37" spans="1:9" x14ac:dyDescent="0.2">
      <c r="A37" s="17" t="s">
        <v>21</v>
      </c>
      <c r="B37" s="2"/>
      <c r="C37" s="25"/>
      <c r="D37" s="25"/>
      <c r="E37" s="26"/>
      <c r="F37" s="26"/>
      <c r="G37" s="26"/>
      <c r="H37" s="26"/>
      <c r="I37" s="26"/>
    </row>
    <row r="38" spans="1:9" ht="26.45" customHeight="1" x14ac:dyDescent="0.2">
      <c r="A38" s="46" t="s">
        <v>36</v>
      </c>
      <c r="B38" s="47"/>
      <c r="C38" s="27"/>
      <c r="D38" s="27"/>
      <c r="E38" s="21"/>
      <c r="F38" s="21"/>
      <c r="G38" s="21"/>
      <c r="H38" s="21"/>
      <c r="I38" s="21"/>
    </row>
    <row r="39" spans="1:9" x14ac:dyDescent="0.2">
      <c r="A39" s="15"/>
      <c r="B39" s="7"/>
      <c r="C39" s="19"/>
      <c r="D39" s="19"/>
      <c r="E39" s="19"/>
      <c r="F39" s="19"/>
      <c r="G39" s="19"/>
      <c r="H39" s="19"/>
      <c r="I39" s="19"/>
    </row>
    <row r="40" spans="1:9" x14ac:dyDescent="0.2">
      <c r="A40" s="15" t="s">
        <v>6</v>
      </c>
      <c r="B40" s="7"/>
      <c r="C40" s="28"/>
      <c r="D40" s="28"/>
      <c r="E40" s="19"/>
      <c r="F40" s="19"/>
      <c r="G40" s="19"/>
      <c r="H40" s="19"/>
      <c r="I40" s="19"/>
    </row>
    <row r="41" spans="1:9" x14ac:dyDescent="0.2">
      <c r="A41" s="15"/>
      <c r="B41" s="7"/>
      <c r="C41" s="28"/>
      <c r="D41" s="28"/>
      <c r="E41" s="19"/>
      <c r="F41" s="19"/>
      <c r="G41" s="19"/>
      <c r="H41" s="19"/>
      <c r="I41" s="19"/>
    </row>
    <row r="42" spans="1:9" x14ac:dyDescent="0.2">
      <c r="A42" s="11" t="s">
        <v>8</v>
      </c>
      <c r="B42" s="9"/>
      <c r="C42" s="28"/>
      <c r="D42" s="28"/>
      <c r="E42" s="19"/>
      <c r="F42" s="19"/>
      <c r="G42" s="19"/>
      <c r="H42" s="19"/>
      <c r="I42" s="19"/>
    </row>
    <row r="43" spans="1:9" x14ac:dyDescent="0.2">
      <c r="A43" s="14" t="s">
        <v>9</v>
      </c>
      <c r="B43" s="10"/>
      <c r="C43" s="28"/>
      <c r="D43" s="28"/>
      <c r="E43" s="19"/>
      <c r="F43" s="19"/>
      <c r="G43" s="19"/>
      <c r="H43" s="19"/>
      <c r="I43" s="19"/>
    </row>
  </sheetData>
  <sheetProtection selectLockedCells="1"/>
  <mergeCells count="2">
    <mergeCell ref="A16:I16"/>
    <mergeCell ref="A38:B38"/>
  </mergeCells>
  <phoneticPr fontId="2" type="noConversion"/>
  <printOptions horizontalCentered="1"/>
  <pageMargins left="0.25" right="0.25" top="0.6" bottom="0.55000000000000004" header="0.28000000000000003" footer="0.16"/>
  <pageSetup scale="95" orientation="landscape" r:id="rId1"/>
  <headerFooter alignWithMargins="0">
    <oddHeader>&amp;C&amp;"Arial,Bold"Report on Non-General Fund Information
&amp;"Arial,Regular"for Submittal to the 2023 Legislature</oddHeader>
    <oddFooter>&amp;LForm 37-47 (rev. 7/19/22)&amp;R&amp;D 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4EE7-EBD0-4DE9-9623-5160EE8CB063}">
  <dimension ref="A1:I43"/>
  <sheetViews>
    <sheetView workbookViewId="0">
      <selection activeCell="I23" sqref="I23"/>
    </sheetView>
  </sheetViews>
  <sheetFormatPr defaultRowHeight="12.75" x14ac:dyDescent="0.2"/>
  <cols>
    <col min="1" max="1" width="16" customWidth="1"/>
    <col min="2" max="2" width="14.7109375" customWidth="1"/>
    <col min="3" max="8" width="14" customWidth="1"/>
    <col min="9" max="9" width="13.140625" customWidth="1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13</v>
      </c>
      <c r="B2" s="2" t="s">
        <v>37</v>
      </c>
      <c r="C2" s="2"/>
      <c r="D2" s="2"/>
      <c r="E2" s="5"/>
      <c r="F2" s="1"/>
      <c r="G2" s="3" t="s">
        <v>14</v>
      </c>
      <c r="H2" s="2" t="s">
        <v>38</v>
      </c>
      <c r="I2" s="2"/>
    </row>
    <row r="3" spans="1:9" x14ac:dyDescent="0.2">
      <c r="A3" s="1" t="s">
        <v>30</v>
      </c>
      <c r="B3" s="2" t="s">
        <v>40</v>
      </c>
      <c r="C3" s="2"/>
      <c r="D3" s="2"/>
      <c r="E3" s="5"/>
      <c r="F3" s="1"/>
      <c r="G3" s="3" t="s">
        <v>34</v>
      </c>
      <c r="H3" s="4" t="s">
        <v>39</v>
      </c>
      <c r="I3" s="4"/>
    </row>
    <row r="4" spans="1:9" x14ac:dyDescent="0.2">
      <c r="A4" s="1" t="s">
        <v>15</v>
      </c>
      <c r="B4" s="2" t="s">
        <v>70</v>
      </c>
      <c r="C4" s="2"/>
      <c r="D4" s="2"/>
      <c r="E4" s="5"/>
      <c r="F4" s="1"/>
      <c r="G4" s="3" t="s">
        <v>33</v>
      </c>
      <c r="H4" s="2" t="s">
        <v>65</v>
      </c>
      <c r="I4" s="2"/>
    </row>
    <row r="5" spans="1:9" x14ac:dyDescent="0.2">
      <c r="A5" s="1" t="s">
        <v>31</v>
      </c>
      <c r="B5" s="2" t="s">
        <v>71</v>
      </c>
      <c r="C5" s="4"/>
      <c r="D5" s="4"/>
      <c r="E5" s="5"/>
      <c r="F5" s="1"/>
      <c r="G5" s="3" t="s">
        <v>32</v>
      </c>
      <c r="H5" s="4" t="s">
        <v>72</v>
      </c>
      <c r="I5" s="4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 t="s">
        <v>16</v>
      </c>
      <c r="B7" s="1" t="s">
        <v>41</v>
      </c>
      <c r="C7" s="5"/>
      <c r="D7" s="5"/>
      <c r="E7" s="5"/>
      <c r="F7" s="5"/>
      <c r="G7" s="5"/>
      <c r="H7" s="5"/>
      <c r="I7" s="5"/>
    </row>
    <row r="8" spans="1:9" x14ac:dyDescent="0.2">
      <c r="A8" s="1"/>
      <c r="B8" s="1"/>
      <c r="C8" s="5"/>
      <c r="D8" s="5"/>
      <c r="E8" s="5"/>
      <c r="F8" s="5"/>
      <c r="G8" s="5"/>
      <c r="H8" s="5"/>
      <c r="I8" s="5"/>
    </row>
    <row r="9" spans="1:9" x14ac:dyDescent="0.2">
      <c r="A9" s="1" t="s">
        <v>17</v>
      </c>
      <c r="B9" s="1"/>
      <c r="C9" s="5"/>
      <c r="D9" s="5"/>
      <c r="E9" s="5"/>
      <c r="F9" s="5"/>
      <c r="G9" s="5"/>
      <c r="H9" s="5"/>
      <c r="I9" s="5"/>
    </row>
    <row r="10" spans="1:9" x14ac:dyDescent="0.2">
      <c r="A10" s="1"/>
      <c r="B10" s="1"/>
      <c r="C10" s="5"/>
      <c r="D10" s="5"/>
      <c r="E10" s="5"/>
      <c r="F10" s="5"/>
      <c r="G10" s="5"/>
      <c r="H10" s="5"/>
      <c r="I10" s="5"/>
    </row>
    <row r="11" spans="1:9" x14ac:dyDescent="0.2">
      <c r="A11" s="1" t="s">
        <v>18</v>
      </c>
      <c r="B11" s="1"/>
      <c r="C11" s="5"/>
      <c r="D11" s="5"/>
      <c r="E11" s="5"/>
      <c r="F11" s="5"/>
      <c r="G11" s="5"/>
      <c r="H11" s="5"/>
      <c r="I11" s="5"/>
    </row>
    <row r="12" spans="1:9" x14ac:dyDescent="0.2">
      <c r="A12" s="1"/>
      <c r="B12" s="1"/>
      <c r="C12" s="5"/>
      <c r="D12" s="5"/>
      <c r="E12" s="5"/>
      <c r="F12" s="5"/>
      <c r="G12" s="5"/>
      <c r="H12" s="5"/>
      <c r="I12" s="5"/>
    </row>
    <row r="13" spans="1:9" x14ac:dyDescent="0.2">
      <c r="A13" s="29" t="s">
        <v>23</v>
      </c>
      <c r="B13" s="1"/>
      <c r="C13" s="5"/>
      <c r="D13" s="5"/>
      <c r="E13" s="5"/>
      <c r="F13" s="5"/>
      <c r="G13" s="5"/>
      <c r="H13" s="5"/>
      <c r="I13" s="5"/>
    </row>
    <row r="14" spans="1:9" x14ac:dyDescent="0.2">
      <c r="A14" s="1"/>
      <c r="B14" s="1"/>
      <c r="C14" s="5"/>
      <c r="D14" s="5"/>
      <c r="E14" s="5"/>
      <c r="F14" s="5"/>
      <c r="G14" s="5"/>
      <c r="H14" s="5"/>
      <c r="I14" s="5"/>
    </row>
    <row r="15" spans="1:9" x14ac:dyDescent="0.2">
      <c r="A15" s="5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43" t="s">
        <v>12</v>
      </c>
      <c r="B16" s="44"/>
      <c r="C16" s="44"/>
      <c r="D16" s="44"/>
      <c r="E16" s="44"/>
      <c r="F16" s="44"/>
      <c r="G16" s="44"/>
      <c r="H16" s="44"/>
      <c r="I16" s="45"/>
    </row>
    <row r="17" spans="1:9" x14ac:dyDescent="0.2">
      <c r="A17" s="15"/>
      <c r="B17" s="7"/>
      <c r="C17" s="30" t="s">
        <v>22</v>
      </c>
      <c r="D17" s="30" t="s">
        <v>24</v>
      </c>
      <c r="E17" s="30" t="s">
        <v>26</v>
      </c>
      <c r="F17" s="30" t="s">
        <v>27</v>
      </c>
      <c r="G17" s="30" t="s">
        <v>28</v>
      </c>
      <c r="H17" s="30" t="s">
        <v>29</v>
      </c>
      <c r="I17" s="30" t="s">
        <v>35</v>
      </c>
    </row>
    <row r="18" spans="1:9" x14ac:dyDescent="0.2">
      <c r="A18" s="15"/>
      <c r="B18" s="7"/>
      <c r="C18" s="31" t="s">
        <v>10</v>
      </c>
      <c r="D18" s="8" t="s">
        <v>10</v>
      </c>
      <c r="E18" s="6" t="s">
        <v>10</v>
      </c>
      <c r="F18" s="6" t="s">
        <v>10</v>
      </c>
      <c r="G18" s="6" t="s">
        <v>10</v>
      </c>
      <c r="H18" s="6" t="s">
        <v>11</v>
      </c>
      <c r="I18" s="6" t="s">
        <v>11</v>
      </c>
    </row>
    <row r="19" spans="1:9" x14ac:dyDescent="0.2">
      <c r="A19" s="15" t="s">
        <v>0</v>
      </c>
      <c r="B19" s="7"/>
      <c r="C19" s="18"/>
      <c r="D19" s="19"/>
      <c r="E19" s="19"/>
      <c r="F19" s="19"/>
      <c r="G19" s="19"/>
      <c r="H19" s="19"/>
      <c r="I19" s="19"/>
    </row>
    <row r="20" spans="1:9" x14ac:dyDescent="0.2">
      <c r="A20" s="15" t="s">
        <v>1</v>
      </c>
      <c r="B20" s="7"/>
      <c r="C20" s="18">
        <v>146060630</v>
      </c>
      <c r="D20" s="19">
        <f t="shared" ref="D20:I20" si="0">C31</f>
        <v>150703816</v>
      </c>
      <c r="E20" s="19">
        <f t="shared" si="0"/>
        <v>145842157</v>
      </c>
      <c r="F20" s="19">
        <f t="shared" si="0"/>
        <v>150719468</v>
      </c>
      <c r="G20" s="19">
        <f t="shared" si="0"/>
        <v>150052088</v>
      </c>
      <c r="H20" s="19">
        <f t="shared" si="0"/>
        <v>148237051</v>
      </c>
      <c r="I20" s="19">
        <f t="shared" si="0"/>
        <v>142237051</v>
      </c>
    </row>
    <row r="21" spans="1:9" x14ac:dyDescent="0.2">
      <c r="A21" s="15" t="s">
        <v>2</v>
      </c>
      <c r="B21" s="7"/>
      <c r="C21" s="18">
        <v>7004251</v>
      </c>
      <c r="D21" s="19">
        <v>1941895</v>
      </c>
      <c r="E21" s="19">
        <v>5874082</v>
      </c>
      <c r="F21" s="19">
        <v>871155</v>
      </c>
      <c r="G21" s="19">
        <v>6089399</v>
      </c>
      <c r="H21" s="19">
        <v>4000000</v>
      </c>
      <c r="I21" s="19">
        <v>4000000</v>
      </c>
    </row>
    <row r="22" spans="1:9" x14ac:dyDescent="0.2">
      <c r="A22" s="15" t="s">
        <v>3</v>
      </c>
      <c r="B22" s="7"/>
      <c r="C22" s="18">
        <v>2361065</v>
      </c>
      <c r="D22" s="19">
        <v>6803554</v>
      </c>
      <c r="E22" s="19">
        <v>996771</v>
      </c>
      <c r="F22" s="18">
        <v>1538535</v>
      </c>
      <c r="G22" s="19">
        <v>7904436</v>
      </c>
      <c r="H22" s="19">
        <v>10000000</v>
      </c>
      <c r="I22" s="19">
        <v>10000000</v>
      </c>
    </row>
    <row r="23" spans="1:9" x14ac:dyDescent="0.2">
      <c r="A23" s="15"/>
      <c r="B23" s="7"/>
      <c r="C23" s="18"/>
      <c r="D23" s="19"/>
      <c r="E23" s="19"/>
      <c r="F23" s="19"/>
      <c r="G23" s="19"/>
      <c r="H23" s="19"/>
      <c r="I23" s="19"/>
    </row>
    <row r="24" spans="1:9" x14ac:dyDescent="0.2">
      <c r="A24" s="32" t="s">
        <v>4</v>
      </c>
      <c r="B24" s="33"/>
      <c r="C24" s="34"/>
      <c r="D24" s="34"/>
      <c r="E24" s="34"/>
      <c r="F24" s="34"/>
      <c r="G24" s="34"/>
      <c r="H24" s="34"/>
      <c r="I24" s="35"/>
    </row>
    <row r="25" spans="1:9" x14ac:dyDescent="0.2">
      <c r="A25" s="36" t="s">
        <v>25</v>
      </c>
      <c r="B25" s="37"/>
      <c r="C25" s="35"/>
      <c r="D25" s="38"/>
      <c r="E25" s="34"/>
      <c r="F25" s="34"/>
      <c r="G25" s="34"/>
      <c r="H25" s="34"/>
      <c r="I25" s="35"/>
    </row>
    <row r="26" spans="1:9" x14ac:dyDescent="0.2">
      <c r="A26" s="39"/>
      <c r="B26" s="40"/>
      <c r="C26" s="35"/>
      <c r="D26" s="28"/>
      <c r="E26" s="28"/>
      <c r="F26" s="28"/>
      <c r="G26" s="28"/>
      <c r="H26" s="28"/>
      <c r="I26" s="28"/>
    </row>
    <row r="27" spans="1:9" x14ac:dyDescent="0.2">
      <c r="A27" s="39"/>
      <c r="B27" s="40"/>
      <c r="C27" s="35">
        <v>101489912</v>
      </c>
      <c r="D27" s="28">
        <v>126566011</v>
      </c>
      <c r="E27" s="28">
        <v>123000000</v>
      </c>
      <c r="F27" s="28"/>
      <c r="G27" s="28">
        <v>85000000</v>
      </c>
      <c r="H27" s="28"/>
      <c r="I27" s="28"/>
    </row>
    <row r="28" spans="1:9" x14ac:dyDescent="0.2">
      <c r="A28" s="39"/>
      <c r="B28" s="40"/>
      <c r="C28" s="35">
        <v>-101489912</v>
      </c>
      <c r="D28" s="28">
        <v>-126566011</v>
      </c>
      <c r="E28" s="28">
        <v>-123000000</v>
      </c>
      <c r="F28" s="28"/>
      <c r="G28" s="28">
        <v>-85000000</v>
      </c>
      <c r="H28" s="28"/>
      <c r="I28" s="28"/>
    </row>
    <row r="29" spans="1:9" x14ac:dyDescent="0.2">
      <c r="A29" s="32" t="s">
        <v>5</v>
      </c>
      <c r="B29" s="37"/>
      <c r="C29" s="35">
        <f t="shared" ref="C29:I29" si="1">SUM(C26:C28)</f>
        <v>0</v>
      </c>
      <c r="D29" s="35">
        <f t="shared" si="1"/>
        <v>0</v>
      </c>
      <c r="E29" s="35">
        <f t="shared" si="1"/>
        <v>0</v>
      </c>
      <c r="F29" s="35">
        <f t="shared" si="1"/>
        <v>0</v>
      </c>
      <c r="G29" s="35">
        <f t="shared" si="1"/>
        <v>0</v>
      </c>
      <c r="H29" s="35">
        <f t="shared" si="1"/>
        <v>0</v>
      </c>
      <c r="I29" s="35">
        <f t="shared" si="1"/>
        <v>0</v>
      </c>
    </row>
    <row r="30" spans="1:9" x14ac:dyDescent="0.2">
      <c r="A30" s="15"/>
      <c r="B30" s="7"/>
      <c r="C30" s="18"/>
      <c r="D30" s="19"/>
      <c r="E30" s="19"/>
      <c r="F30" s="19"/>
      <c r="G30" s="19"/>
      <c r="H30" s="19"/>
      <c r="I30" s="19"/>
    </row>
    <row r="31" spans="1:9" x14ac:dyDescent="0.2">
      <c r="A31" s="15" t="s">
        <v>7</v>
      </c>
      <c r="B31" s="7"/>
      <c r="C31" s="18">
        <f>+C20+C21-C22+C29</f>
        <v>150703816</v>
      </c>
      <c r="D31" s="18">
        <f t="shared" ref="D31:I31" si="2">+D20+D21-D22+D29</f>
        <v>145842157</v>
      </c>
      <c r="E31" s="18">
        <f>+E20+E21-E22+E29</f>
        <v>150719468</v>
      </c>
      <c r="F31" s="18">
        <f t="shared" si="2"/>
        <v>150052088</v>
      </c>
      <c r="G31" s="18">
        <f>+G20+G21-G22+G29</f>
        <v>148237051</v>
      </c>
      <c r="H31" s="18">
        <f>+H20+H21-H22+H29</f>
        <v>142237051</v>
      </c>
      <c r="I31" s="18">
        <f t="shared" si="2"/>
        <v>136237051</v>
      </c>
    </row>
    <row r="32" spans="1:9" x14ac:dyDescent="0.2">
      <c r="A32" s="12"/>
      <c r="B32" s="13"/>
      <c r="C32" s="20"/>
      <c r="D32" s="21"/>
      <c r="E32" s="21"/>
      <c r="F32" s="19"/>
      <c r="G32" s="19"/>
      <c r="H32" s="19"/>
      <c r="I32" s="19"/>
    </row>
    <row r="33" spans="1:9" x14ac:dyDescent="0.2">
      <c r="A33" s="15" t="s">
        <v>19</v>
      </c>
      <c r="B33" s="7"/>
      <c r="C33" s="20">
        <v>8049776</v>
      </c>
      <c r="D33" s="21">
        <v>7038507</v>
      </c>
      <c r="E33" s="21">
        <v>7821261</v>
      </c>
      <c r="F33" s="19">
        <v>12284147</v>
      </c>
      <c r="G33" s="19">
        <f>14364263+2480633</f>
        <v>16844896</v>
      </c>
      <c r="H33" s="19"/>
      <c r="I33" s="19"/>
    </row>
    <row r="34" spans="1:9" x14ac:dyDescent="0.2">
      <c r="A34" s="12"/>
      <c r="B34" s="13"/>
      <c r="C34" s="20"/>
      <c r="D34" s="21"/>
      <c r="E34" s="21"/>
      <c r="F34" s="19"/>
      <c r="G34" s="19"/>
      <c r="H34" s="19"/>
      <c r="I34" s="19"/>
    </row>
    <row r="35" spans="1:9" x14ac:dyDescent="0.2">
      <c r="A35" s="15" t="s">
        <v>20</v>
      </c>
      <c r="B35" s="9"/>
      <c r="C35" s="22">
        <f>C31-C33</f>
        <v>142654040</v>
      </c>
      <c r="D35" s="22">
        <f t="shared" ref="D35:I35" si="3">D31-D33</f>
        <v>138803650</v>
      </c>
      <c r="E35" s="22">
        <f t="shared" si="3"/>
        <v>142898207</v>
      </c>
      <c r="F35" s="23">
        <f t="shared" si="3"/>
        <v>137767941</v>
      </c>
      <c r="G35" s="23">
        <f t="shared" si="3"/>
        <v>131392155</v>
      </c>
      <c r="H35" s="23">
        <f t="shared" si="3"/>
        <v>142237051</v>
      </c>
      <c r="I35" s="23">
        <f t="shared" si="3"/>
        <v>136237051</v>
      </c>
    </row>
    <row r="36" spans="1:9" x14ac:dyDescent="0.2">
      <c r="A36" s="16"/>
      <c r="B36" s="16"/>
      <c r="C36" s="24"/>
      <c r="D36" s="24"/>
      <c r="E36" s="24"/>
      <c r="F36" s="24"/>
      <c r="G36" s="24"/>
      <c r="H36" s="24"/>
      <c r="I36" s="24"/>
    </row>
    <row r="37" spans="1:9" x14ac:dyDescent="0.2">
      <c r="A37" s="17" t="s">
        <v>21</v>
      </c>
      <c r="B37" s="2"/>
      <c r="C37" s="25"/>
      <c r="D37" s="25"/>
      <c r="E37" s="26"/>
      <c r="F37" s="26"/>
      <c r="G37" s="26"/>
      <c r="H37" s="26"/>
      <c r="I37" s="26"/>
    </row>
    <row r="38" spans="1:9" ht="26.45" customHeight="1" x14ac:dyDescent="0.2">
      <c r="A38" s="46" t="s">
        <v>36</v>
      </c>
      <c r="B38" s="47"/>
      <c r="C38" s="27"/>
      <c r="D38" s="27"/>
      <c r="E38" s="21"/>
      <c r="F38" s="21"/>
      <c r="G38" s="21"/>
      <c r="H38" s="21"/>
      <c r="I38" s="21"/>
    </row>
    <row r="39" spans="1:9" x14ac:dyDescent="0.2">
      <c r="A39" s="15"/>
      <c r="B39" s="7"/>
      <c r="C39" s="19"/>
      <c r="D39" s="19"/>
      <c r="E39" s="19"/>
      <c r="F39" s="19"/>
      <c r="G39" s="19"/>
      <c r="H39" s="19"/>
      <c r="I39" s="19"/>
    </row>
    <row r="40" spans="1:9" x14ac:dyDescent="0.2">
      <c r="A40" s="15" t="s">
        <v>6</v>
      </c>
      <c r="B40" s="7"/>
      <c r="C40" s="28"/>
      <c r="D40" s="28"/>
      <c r="E40" s="19"/>
      <c r="F40" s="19"/>
      <c r="G40" s="19"/>
      <c r="H40" s="19"/>
      <c r="I40" s="19"/>
    </row>
    <row r="41" spans="1:9" x14ac:dyDescent="0.2">
      <c r="A41" s="15"/>
      <c r="B41" s="7"/>
      <c r="C41" s="28"/>
      <c r="D41" s="28"/>
      <c r="E41" s="19"/>
      <c r="F41" s="19"/>
      <c r="G41" s="19"/>
      <c r="H41" s="19"/>
      <c r="I41" s="19"/>
    </row>
    <row r="42" spans="1:9" x14ac:dyDescent="0.2">
      <c r="A42" s="11" t="s">
        <v>8</v>
      </c>
      <c r="B42" s="9"/>
      <c r="C42" s="28"/>
      <c r="D42" s="28"/>
      <c r="E42" s="19"/>
      <c r="F42" s="19"/>
      <c r="G42" s="19"/>
      <c r="H42" s="19"/>
      <c r="I42" s="19"/>
    </row>
    <row r="43" spans="1:9" x14ac:dyDescent="0.2">
      <c r="A43" s="14" t="s">
        <v>9</v>
      </c>
      <c r="B43" s="10"/>
      <c r="C43" s="28"/>
      <c r="D43" s="28"/>
      <c r="E43" s="19"/>
      <c r="F43" s="19"/>
      <c r="G43" s="19"/>
      <c r="H43" s="19"/>
      <c r="I43" s="19"/>
    </row>
  </sheetData>
  <mergeCells count="2">
    <mergeCell ref="A16:I16"/>
    <mergeCell ref="A38:B38"/>
  </mergeCells>
  <pageMargins left="0.45" right="0.45" top="0.75" bottom="0.5" header="0.3" footer="0.3"/>
  <pageSetup scale="95" orientation="landscape" r:id="rId1"/>
  <headerFooter>
    <oddHeader>&amp;CReport on Non-General Fund Information
for Submittal to the 2023 Legislature</oddHeader>
    <oddFooter>&amp;R&amp;D&amp;T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2B1B4-35A5-47A5-BC7B-B5989B867D8B}">
  <dimension ref="A1:I43"/>
  <sheetViews>
    <sheetView workbookViewId="0">
      <selection activeCell="I22" sqref="I22"/>
    </sheetView>
  </sheetViews>
  <sheetFormatPr defaultRowHeight="12.75" x14ac:dyDescent="0.2"/>
  <cols>
    <col min="1" max="1" width="16" customWidth="1"/>
    <col min="2" max="2" width="14.7109375" customWidth="1"/>
    <col min="3" max="8" width="14" customWidth="1"/>
    <col min="9" max="9" width="13.140625" customWidth="1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13</v>
      </c>
      <c r="B2" s="2" t="s">
        <v>37</v>
      </c>
      <c r="C2" s="2"/>
      <c r="D2" s="2"/>
      <c r="E2" s="5"/>
      <c r="F2" s="1"/>
      <c r="G2" s="3" t="s">
        <v>14</v>
      </c>
      <c r="H2" s="2" t="s">
        <v>38</v>
      </c>
      <c r="I2" s="2"/>
    </row>
    <row r="3" spans="1:9" x14ac:dyDescent="0.2">
      <c r="A3" s="1" t="s">
        <v>30</v>
      </c>
      <c r="B3" s="2" t="s">
        <v>40</v>
      </c>
      <c r="C3" s="2"/>
      <c r="D3" s="2"/>
      <c r="E3" s="5"/>
      <c r="F3" s="1"/>
      <c r="G3" s="3" t="s">
        <v>34</v>
      </c>
      <c r="H3" s="4" t="s">
        <v>39</v>
      </c>
      <c r="I3" s="4"/>
    </row>
    <row r="4" spans="1:9" x14ac:dyDescent="0.2">
      <c r="A4" s="1" t="s">
        <v>15</v>
      </c>
      <c r="B4" s="2" t="s">
        <v>76</v>
      </c>
      <c r="C4" s="2"/>
      <c r="D4" s="2"/>
      <c r="E4" s="5"/>
      <c r="F4" s="1"/>
      <c r="G4" s="3" t="s">
        <v>33</v>
      </c>
      <c r="H4" s="2" t="s">
        <v>65</v>
      </c>
      <c r="I4" s="2"/>
    </row>
    <row r="5" spans="1:9" x14ac:dyDescent="0.2">
      <c r="A5" s="1" t="s">
        <v>31</v>
      </c>
      <c r="B5" s="2" t="s">
        <v>62</v>
      </c>
      <c r="C5" s="4"/>
      <c r="D5" s="4"/>
      <c r="E5" s="5"/>
      <c r="F5" s="1"/>
      <c r="G5" s="3" t="s">
        <v>32</v>
      </c>
      <c r="H5" s="4" t="s">
        <v>77</v>
      </c>
      <c r="I5" s="4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 t="s">
        <v>16</v>
      </c>
      <c r="B7" s="1" t="s">
        <v>41</v>
      </c>
      <c r="C7" s="5"/>
      <c r="D7" s="5"/>
      <c r="E7" s="5"/>
      <c r="F7" s="5"/>
      <c r="G7" s="5"/>
      <c r="H7" s="5"/>
      <c r="I7" s="5"/>
    </row>
    <row r="8" spans="1:9" x14ac:dyDescent="0.2">
      <c r="A8" s="1"/>
      <c r="B8" s="1"/>
      <c r="C8" s="5"/>
      <c r="D8" s="5"/>
      <c r="E8" s="5"/>
      <c r="F8" s="5"/>
      <c r="G8" s="5"/>
      <c r="H8" s="5"/>
      <c r="I8" s="5"/>
    </row>
    <row r="9" spans="1:9" x14ac:dyDescent="0.2">
      <c r="A9" s="1" t="s">
        <v>17</v>
      </c>
      <c r="B9" s="1"/>
      <c r="C9" s="5"/>
      <c r="D9" s="5"/>
      <c r="E9" s="5"/>
      <c r="F9" s="5"/>
      <c r="G9" s="5"/>
      <c r="H9" s="5"/>
      <c r="I9" s="5"/>
    </row>
    <row r="10" spans="1:9" x14ac:dyDescent="0.2">
      <c r="A10" s="1"/>
      <c r="B10" s="1"/>
      <c r="C10" s="5"/>
      <c r="D10" s="5"/>
      <c r="E10" s="5"/>
      <c r="F10" s="5"/>
      <c r="G10" s="5"/>
      <c r="H10" s="5"/>
      <c r="I10" s="5"/>
    </row>
    <row r="11" spans="1:9" x14ac:dyDescent="0.2">
      <c r="A11" s="1" t="s">
        <v>18</v>
      </c>
      <c r="B11" s="1"/>
      <c r="C11" s="5"/>
      <c r="D11" s="5"/>
      <c r="E11" s="5"/>
      <c r="F11" s="5"/>
      <c r="G11" s="5"/>
      <c r="H11" s="5"/>
      <c r="I11" s="5"/>
    </row>
    <row r="12" spans="1:9" x14ac:dyDescent="0.2">
      <c r="A12" s="1"/>
      <c r="B12" s="1"/>
      <c r="C12" s="5"/>
      <c r="D12" s="5"/>
      <c r="E12" s="5"/>
      <c r="F12" s="5"/>
      <c r="G12" s="5"/>
      <c r="H12" s="5"/>
      <c r="I12" s="5"/>
    </row>
    <row r="13" spans="1:9" x14ac:dyDescent="0.2">
      <c r="A13" s="29" t="s">
        <v>23</v>
      </c>
      <c r="B13" s="1"/>
      <c r="C13" s="5"/>
      <c r="D13" s="5"/>
      <c r="E13" s="5"/>
      <c r="F13" s="5"/>
      <c r="G13" s="5"/>
      <c r="H13" s="5"/>
      <c r="I13" s="5"/>
    </row>
    <row r="14" spans="1:9" x14ac:dyDescent="0.2">
      <c r="A14" s="1"/>
      <c r="B14" s="1"/>
      <c r="C14" s="5"/>
      <c r="D14" s="5"/>
      <c r="E14" s="5"/>
      <c r="F14" s="5"/>
      <c r="G14" s="5"/>
      <c r="H14" s="5"/>
      <c r="I14" s="5"/>
    </row>
    <row r="15" spans="1:9" x14ac:dyDescent="0.2">
      <c r="A15" s="5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43" t="s">
        <v>12</v>
      </c>
      <c r="B16" s="44"/>
      <c r="C16" s="44"/>
      <c r="D16" s="44"/>
      <c r="E16" s="44"/>
      <c r="F16" s="44"/>
      <c r="G16" s="44"/>
      <c r="H16" s="44"/>
      <c r="I16" s="45"/>
    </row>
    <row r="17" spans="1:9" x14ac:dyDescent="0.2">
      <c r="A17" s="15"/>
      <c r="B17" s="7"/>
      <c r="C17" s="30" t="s">
        <v>22</v>
      </c>
      <c r="D17" s="30" t="s">
        <v>24</v>
      </c>
      <c r="E17" s="30" t="s">
        <v>26</v>
      </c>
      <c r="F17" s="30" t="s">
        <v>27</v>
      </c>
      <c r="G17" s="30" t="s">
        <v>28</v>
      </c>
      <c r="H17" s="30" t="s">
        <v>29</v>
      </c>
      <c r="I17" s="30" t="s">
        <v>35</v>
      </c>
    </row>
    <row r="18" spans="1:9" x14ac:dyDescent="0.2">
      <c r="A18" s="15"/>
      <c r="B18" s="7"/>
      <c r="C18" s="31" t="s">
        <v>10</v>
      </c>
      <c r="D18" s="8" t="s">
        <v>10</v>
      </c>
      <c r="E18" s="6" t="s">
        <v>10</v>
      </c>
      <c r="F18" s="6" t="s">
        <v>10</v>
      </c>
      <c r="G18" s="6" t="s">
        <v>10</v>
      </c>
      <c r="H18" s="6" t="s">
        <v>11</v>
      </c>
      <c r="I18" s="6" t="s">
        <v>11</v>
      </c>
    </row>
    <row r="19" spans="1:9" x14ac:dyDescent="0.2">
      <c r="A19" s="15" t="s">
        <v>0</v>
      </c>
      <c r="B19" s="7"/>
      <c r="C19" s="18"/>
      <c r="D19" s="19"/>
      <c r="E19" s="19"/>
      <c r="F19" s="19"/>
      <c r="G19" s="19"/>
      <c r="H19" s="19"/>
      <c r="I19" s="19"/>
    </row>
    <row r="20" spans="1:9" x14ac:dyDescent="0.2">
      <c r="A20" s="15" t="s">
        <v>1</v>
      </c>
      <c r="B20" s="7"/>
      <c r="C20" s="18">
        <v>12199530</v>
      </c>
      <c r="D20" s="19">
        <f t="shared" ref="D20:I20" si="0">C31</f>
        <v>12199530</v>
      </c>
      <c r="E20" s="19">
        <f t="shared" si="0"/>
        <v>11798833</v>
      </c>
      <c r="F20" s="19">
        <f t="shared" si="0"/>
        <v>11798833</v>
      </c>
      <c r="G20" s="19">
        <f t="shared" si="0"/>
        <v>11809233</v>
      </c>
      <c r="H20" s="19">
        <f t="shared" si="0"/>
        <v>11809233</v>
      </c>
      <c r="I20" s="19">
        <f t="shared" si="0"/>
        <v>40124024</v>
      </c>
    </row>
    <row r="21" spans="1:9" x14ac:dyDescent="0.2">
      <c r="A21" s="15" t="s">
        <v>2</v>
      </c>
      <c r="B21" s="7"/>
      <c r="C21" s="18"/>
      <c r="D21" s="19"/>
      <c r="E21" s="19"/>
      <c r="F21" s="19">
        <v>10400</v>
      </c>
      <c r="G21" s="19"/>
      <c r="H21" s="19">
        <v>28314791</v>
      </c>
      <c r="I21" s="19">
        <v>3000000</v>
      </c>
    </row>
    <row r="22" spans="1:9" x14ac:dyDescent="0.2">
      <c r="A22" s="15" t="s">
        <v>3</v>
      </c>
      <c r="B22" s="7"/>
      <c r="C22" s="18"/>
      <c r="D22" s="19">
        <v>400697</v>
      </c>
      <c r="E22" s="19"/>
      <c r="F22" s="18"/>
      <c r="G22" s="19"/>
      <c r="H22" s="19"/>
      <c r="I22" s="19"/>
    </row>
    <row r="23" spans="1:9" x14ac:dyDescent="0.2">
      <c r="A23" s="15"/>
      <c r="B23" s="7"/>
      <c r="C23" s="18"/>
      <c r="D23" s="19"/>
      <c r="E23" s="19"/>
      <c r="F23" s="19"/>
      <c r="G23" s="19"/>
      <c r="H23" s="19"/>
      <c r="I23" s="19"/>
    </row>
    <row r="24" spans="1:9" x14ac:dyDescent="0.2">
      <c r="A24" s="32" t="s">
        <v>4</v>
      </c>
      <c r="B24" s="33"/>
      <c r="C24" s="34"/>
      <c r="D24" s="34"/>
      <c r="E24" s="34"/>
      <c r="F24" s="34"/>
      <c r="G24" s="34"/>
      <c r="H24" s="34"/>
      <c r="I24" s="35"/>
    </row>
    <row r="25" spans="1:9" x14ac:dyDescent="0.2">
      <c r="A25" s="36" t="s">
        <v>25</v>
      </c>
      <c r="B25" s="37"/>
      <c r="C25" s="35"/>
      <c r="D25" s="38"/>
      <c r="E25" s="34"/>
      <c r="F25" s="34"/>
      <c r="G25" s="34"/>
      <c r="H25" s="34"/>
      <c r="I25" s="35"/>
    </row>
    <row r="26" spans="1:9" x14ac:dyDescent="0.2">
      <c r="A26" s="39"/>
      <c r="B26" s="40"/>
      <c r="C26" s="35"/>
      <c r="D26" s="28"/>
      <c r="E26" s="28"/>
      <c r="F26" s="28"/>
      <c r="G26" s="28"/>
      <c r="H26" s="28"/>
      <c r="I26" s="28"/>
    </row>
    <row r="27" spans="1:9" x14ac:dyDescent="0.2">
      <c r="A27" s="39"/>
      <c r="B27" s="40"/>
      <c r="C27" s="35">
        <v>12199530</v>
      </c>
      <c r="D27" s="28"/>
      <c r="E27" s="28">
        <v>11798833</v>
      </c>
      <c r="F27" s="28"/>
      <c r="G27" s="28">
        <v>11809233</v>
      </c>
      <c r="H27" s="28"/>
      <c r="I27" s="28"/>
    </row>
    <row r="28" spans="1:9" x14ac:dyDescent="0.2">
      <c r="A28" s="39"/>
      <c r="B28" s="40"/>
      <c r="C28" s="35">
        <v>-12199530</v>
      </c>
      <c r="D28" s="28"/>
      <c r="E28" s="28">
        <v>-11798833</v>
      </c>
      <c r="F28" s="28"/>
      <c r="G28" s="28">
        <v>-11809233</v>
      </c>
      <c r="H28" s="28"/>
      <c r="I28" s="28"/>
    </row>
    <row r="29" spans="1:9" x14ac:dyDescent="0.2">
      <c r="A29" s="32" t="s">
        <v>5</v>
      </c>
      <c r="B29" s="37"/>
      <c r="C29" s="35">
        <f t="shared" ref="C29:I29" si="1">SUM(C26:C28)</f>
        <v>0</v>
      </c>
      <c r="D29" s="35">
        <f t="shared" si="1"/>
        <v>0</v>
      </c>
      <c r="E29" s="35">
        <f t="shared" si="1"/>
        <v>0</v>
      </c>
      <c r="F29" s="35">
        <f t="shared" si="1"/>
        <v>0</v>
      </c>
      <c r="G29" s="35">
        <f t="shared" si="1"/>
        <v>0</v>
      </c>
      <c r="H29" s="35">
        <f t="shared" si="1"/>
        <v>0</v>
      </c>
      <c r="I29" s="35">
        <f t="shared" si="1"/>
        <v>0</v>
      </c>
    </row>
    <row r="30" spans="1:9" x14ac:dyDescent="0.2">
      <c r="A30" s="15"/>
      <c r="B30" s="7"/>
      <c r="C30" s="18"/>
      <c r="D30" s="19"/>
      <c r="E30" s="19"/>
      <c r="F30" s="19"/>
      <c r="G30" s="19"/>
      <c r="H30" s="19"/>
      <c r="I30" s="19"/>
    </row>
    <row r="31" spans="1:9" x14ac:dyDescent="0.2">
      <c r="A31" s="15" t="s">
        <v>7</v>
      </c>
      <c r="B31" s="7"/>
      <c r="C31" s="18">
        <f>+C20+C21-C22+C29</f>
        <v>12199530</v>
      </c>
      <c r="D31" s="18">
        <f t="shared" ref="D31:I31" si="2">+D20+D21-D22+D29</f>
        <v>11798833</v>
      </c>
      <c r="E31" s="18">
        <f>+E20+E21-E22+E29</f>
        <v>11798833</v>
      </c>
      <c r="F31" s="18">
        <f t="shared" si="2"/>
        <v>11809233</v>
      </c>
      <c r="G31" s="18">
        <f>+G20+G21-G22+G29</f>
        <v>11809233</v>
      </c>
      <c r="H31" s="18">
        <f>+H20+H21-H22+H29</f>
        <v>40124024</v>
      </c>
      <c r="I31" s="18">
        <f t="shared" si="2"/>
        <v>43124024</v>
      </c>
    </row>
    <row r="32" spans="1:9" x14ac:dyDescent="0.2">
      <c r="A32" s="12"/>
      <c r="B32" s="13"/>
      <c r="C32" s="20"/>
      <c r="D32" s="21"/>
      <c r="E32" s="21"/>
      <c r="F32" s="19"/>
      <c r="G32" s="19"/>
      <c r="H32" s="19"/>
      <c r="I32" s="19"/>
    </row>
    <row r="33" spans="1:9" x14ac:dyDescent="0.2">
      <c r="A33" s="15" t="s">
        <v>19</v>
      </c>
      <c r="B33" s="7"/>
      <c r="C33" s="20"/>
      <c r="D33" s="21"/>
      <c r="E33" s="21"/>
      <c r="F33" s="19"/>
      <c r="G33" s="19"/>
      <c r="H33" s="19"/>
      <c r="I33" s="19"/>
    </row>
    <row r="34" spans="1:9" x14ac:dyDescent="0.2">
      <c r="A34" s="12"/>
      <c r="B34" s="13"/>
      <c r="C34" s="20"/>
      <c r="D34" s="21"/>
      <c r="E34" s="21"/>
      <c r="F34" s="19"/>
      <c r="G34" s="19"/>
      <c r="H34" s="19"/>
      <c r="I34" s="19"/>
    </row>
    <row r="35" spans="1:9" x14ac:dyDescent="0.2">
      <c r="A35" s="15" t="s">
        <v>20</v>
      </c>
      <c r="B35" s="9"/>
      <c r="C35" s="22">
        <f>C31-C33</f>
        <v>12199530</v>
      </c>
      <c r="D35" s="22">
        <f t="shared" ref="D35:I35" si="3">D31-D33</f>
        <v>11798833</v>
      </c>
      <c r="E35" s="22">
        <f t="shared" si="3"/>
        <v>11798833</v>
      </c>
      <c r="F35" s="23">
        <f t="shared" si="3"/>
        <v>11809233</v>
      </c>
      <c r="G35" s="23">
        <f t="shared" si="3"/>
        <v>11809233</v>
      </c>
      <c r="H35" s="23">
        <f t="shared" si="3"/>
        <v>40124024</v>
      </c>
      <c r="I35" s="23">
        <f t="shared" si="3"/>
        <v>43124024</v>
      </c>
    </row>
    <row r="36" spans="1:9" x14ac:dyDescent="0.2">
      <c r="A36" s="16"/>
      <c r="B36" s="16"/>
      <c r="C36" s="24"/>
      <c r="D36" s="24"/>
      <c r="E36" s="24"/>
      <c r="F36" s="24"/>
      <c r="G36" s="24"/>
      <c r="H36" s="24"/>
      <c r="I36" s="24"/>
    </row>
    <row r="37" spans="1:9" x14ac:dyDescent="0.2">
      <c r="A37" s="17" t="s">
        <v>21</v>
      </c>
      <c r="B37" s="2"/>
      <c r="C37" s="25"/>
      <c r="D37" s="25"/>
      <c r="E37" s="26"/>
      <c r="F37" s="26"/>
      <c r="G37" s="26"/>
      <c r="H37" s="26"/>
      <c r="I37" s="26"/>
    </row>
    <row r="38" spans="1:9" ht="26.45" customHeight="1" x14ac:dyDescent="0.2">
      <c r="A38" s="46" t="s">
        <v>36</v>
      </c>
      <c r="B38" s="47"/>
      <c r="C38" s="27"/>
      <c r="D38" s="27"/>
      <c r="E38" s="21"/>
      <c r="F38" s="21"/>
      <c r="G38" s="21"/>
      <c r="H38" s="21"/>
      <c r="I38" s="21"/>
    </row>
    <row r="39" spans="1:9" x14ac:dyDescent="0.2">
      <c r="A39" s="15"/>
      <c r="B39" s="7"/>
      <c r="C39" s="19"/>
      <c r="D39" s="19"/>
      <c r="E39" s="19"/>
      <c r="F39" s="19"/>
      <c r="G39" s="19"/>
      <c r="H39" s="19"/>
      <c r="I39" s="19"/>
    </row>
    <row r="40" spans="1:9" x14ac:dyDescent="0.2">
      <c r="A40" s="15" t="s">
        <v>6</v>
      </c>
      <c r="B40" s="7"/>
      <c r="C40" s="28"/>
      <c r="D40" s="28"/>
      <c r="E40" s="19"/>
      <c r="F40" s="19"/>
      <c r="G40" s="19"/>
      <c r="H40" s="19"/>
      <c r="I40" s="19"/>
    </row>
    <row r="41" spans="1:9" x14ac:dyDescent="0.2">
      <c r="A41" s="15"/>
      <c r="B41" s="7"/>
      <c r="C41" s="28"/>
      <c r="D41" s="28"/>
      <c r="E41" s="19"/>
      <c r="F41" s="19"/>
      <c r="G41" s="19"/>
      <c r="H41" s="19"/>
      <c r="I41" s="19"/>
    </row>
    <row r="42" spans="1:9" x14ac:dyDescent="0.2">
      <c r="A42" s="11" t="s">
        <v>8</v>
      </c>
      <c r="B42" s="9"/>
      <c r="C42" s="28"/>
      <c r="D42" s="28"/>
      <c r="E42" s="19"/>
      <c r="F42" s="19"/>
      <c r="G42" s="19"/>
      <c r="H42" s="19"/>
      <c r="I42" s="19"/>
    </row>
    <row r="43" spans="1:9" x14ac:dyDescent="0.2">
      <c r="A43" s="14" t="s">
        <v>9</v>
      </c>
      <c r="B43" s="10"/>
      <c r="C43" s="28"/>
      <c r="D43" s="28"/>
      <c r="E43" s="19"/>
      <c r="F43" s="19"/>
      <c r="G43" s="19"/>
      <c r="H43" s="19"/>
      <c r="I43" s="19"/>
    </row>
  </sheetData>
  <mergeCells count="2">
    <mergeCell ref="A16:I16"/>
    <mergeCell ref="A38:B38"/>
  </mergeCells>
  <pageMargins left="0.45" right="0.45" top="0.75" bottom="0.5" header="0.3" footer="0.3"/>
  <pageSetup scale="95" orientation="landscape" r:id="rId1"/>
  <headerFooter>
    <oddHeader>&amp;CReport on Non-General Fund Information
for Submittal to the 2023 Legislature</oddHeader>
    <oddFooter>&amp;R&amp;D&amp;T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4F7BF-3C43-4298-ACC5-39C45933DE2B}">
  <dimension ref="A1:I43"/>
  <sheetViews>
    <sheetView workbookViewId="0">
      <selection activeCell="I23" sqref="I23"/>
    </sheetView>
  </sheetViews>
  <sheetFormatPr defaultRowHeight="12.75" x14ac:dyDescent="0.2"/>
  <cols>
    <col min="1" max="1" width="16" customWidth="1"/>
    <col min="2" max="2" width="14.7109375" customWidth="1"/>
    <col min="3" max="8" width="14" customWidth="1"/>
    <col min="9" max="9" width="13.140625" customWidth="1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13</v>
      </c>
      <c r="B2" s="2" t="s">
        <v>37</v>
      </c>
      <c r="C2" s="2"/>
      <c r="D2" s="2"/>
      <c r="E2" s="5"/>
      <c r="F2" s="1"/>
      <c r="G2" s="3" t="s">
        <v>14</v>
      </c>
      <c r="H2" s="2" t="s">
        <v>38</v>
      </c>
      <c r="I2" s="2"/>
    </row>
    <row r="3" spans="1:9" x14ac:dyDescent="0.2">
      <c r="A3" s="1" t="s">
        <v>30</v>
      </c>
      <c r="B3" s="2" t="s">
        <v>40</v>
      </c>
      <c r="C3" s="2"/>
      <c r="D3" s="2"/>
      <c r="E3" s="5"/>
      <c r="F3" s="1"/>
      <c r="G3" s="3" t="s">
        <v>34</v>
      </c>
      <c r="H3" s="4" t="s">
        <v>39</v>
      </c>
      <c r="I3" s="4"/>
    </row>
    <row r="4" spans="1:9" x14ac:dyDescent="0.2">
      <c r="A4" s="1" t="s">
        <v>15</v>
      </c>
      <c r="B4" s="2" t="s">
        <v>78</v>
      </c>
      <c r="C4" s="2"/>
      <c r="D4" s="2"/>
      <c r="E4" s="5"/>
      <c r="F4" s="1"/>
      <c r="G4" s="3" t="s">
        <v>33</v>
      </c>
      <c r="H4" s="2" t="s">
        <v>65</v>
      </c>
      <c r="I4" s="2"/>
    </row>
    <row r="5" spans="1:9" x14ac:dyDescent="0.2">
      <c r="A5" s="1" t="s">
        <v>31</v>
      </c>
      <c r="B5" s="2" t="s">
        <v>79</v>
      </c>
      <c r="C5" s="4"/>
      <c r="D5" s="4"/>
      <c r="E5" s="5"/>
      <c r="F5" s="1"/>
      <c r="G5" s="3" t="s">
        <v>32</v>
      </c>
      <c r="H5" s="4" t="s">
        <v>80</v>
      </c>
      <c r="I5" s="4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 t="s">
        <v>16</v>
      </c>
      <c r="B7" s="1" t="s">
        <v>41</v>
      </c>
      <c r="C7" s="5"/>
      <c r="D7" s="5"/>
      <c r="E7" s="5"/>
      <c r="F7" s="5"/>
      <c r="G7" s="5"/>
      <c r="H7" s="5"/>
      <c r="I7" s="5"/>
    </row>
    <row r="8" spans="1:9" x14ac:dyDescent="0.2">
      <c r="A8" s="1"/>
      <c r="B8" s="1"/>
      <c r="C8" s="5"/>
      <c r="D8" s="5"/>
      <c r="E8" s="5"/>
      <c r="F8" s="5"/>
      <c r="G8" s="5"/>
      <c r="H8" s="5"/>
      <c r="I8" s="5"/>
    </row>
    <row r="9" spans="1:9" x14ac:dyDescent="0.2">
      <c r="A9" s="1" t="s">
        <v>17</v>
      </c>
      <c r="B9" s="1"/>
      <c r="C9" s="5"/>
      <c r="D9" s="5"/>
      <c r="E9" s="5"/>
      <c r="F9" s="5"/>
      <c r="G9" s="5"/>
      <c r="H9" s="5"/>
      <c r="I9" s="5"/>
    </row>
    <row r="10" spans="1:9" x14ac:dyDescent="0.2">
      <c r="A10" s="1"/>
      <c r="B10" s="1"/>
      <c r="C10" s="5"/>
      <c r="D10" s="5"/>
      <c r="E10" s="5"/>
      <c r="F10" s="5"/>
      <c r="G10" s="5"/>
      <c r="H10" s="5"/>
      <c r="I10" s="5"/>
    </row>
    <row r="11" spans="1:9" x14ac:dyDescent="0.2">
      <c r="A11" s="1" t="s">
        <v>18</v>
      </c>
      <c r="B11" s="1"/>
      <c r="C11" s="5"/>
      <c r="D11" s="5"/>
      <c r="E11" s="5"/>
      <c r="F11" s="5"/>
      <c r="G11" s="5"/>
      <c r="H11" s="5"/>
      <c r="I11" s="5"/>
    </row>
    <row r="12" spans="1:9" x14ac:dyDescent="0.2">
      <c r="A12" s="1"/>
      <c r="B12" s="1"/>
      <c r="C12" s="5"/>
      <c r="D12" s="5"/>
      <c r="E12" s="5"/>
      <c r="F12" s="5"/>
      <c r="G12" s="5"/>
      <c r="H12" s="5"/>
      <c r="I12" s="5"/>
    </row>
    <row r="13" spans="1:9" x14ac:dyDescent="0.2">
      <c r="A13" s="29" t="s">
        <v>23</v>
      </c>
      <c r="B13" s="1"/>
      <c r="C13" s="5"/>
      <c r="D13" s="5"/>
      <c r="E13" s="5"/>
      <c r="F13" s="5"/>
      <c r="G13" s="5"/>
      <c r="H13" s="5"/>
      <c r="I13" s="5"/>
    </row>
    <row r="14" spans="1:9" x14ac:dyDescent="0.2">
      <c r="A14" s="1"/>
      <c r="B14" s="1"/>
      <c r="C14" s="5"/>
      <c r="D14" s="5"/>
      <c r="E14" s="5"/>
      <c r="F14" s="5"/>
      <c r="G14" s="5"/>
      <c r="H14" s="5"/>
      <c r="I14" s="5"/>
    </row>
    <row r="15" spans="1:9" x14ac:dyDescent="0.2">
      <c r="A15" s="5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43" t="s">
        <v>12</v>
      </c>
      <c r="B16" s="44"/>
      <c r="C16" s="44"/>
      <c r="D16" s="44"/>
      <c r="E16" s="44"/>
      <c r="F16" s="44"/>
      <c r="G16" s="44"/>
      <c r="H16" s="44"/>
      <c r="I16" s="45"/>
    </row>
    <row r="17" spans="1:9" x14ac:dyDescent="0.2">
      <c r="A17" s="15"/>
      <c r="B17" s="7"/>
      <c r="C17" s="30" t="s">
        <v>22</v>
      </c>
      <c r="D17" s="30" t="s">
        <v>24</v>
      </c>
      <c r="E17" s="30" t="s">
        <v>26</v>
      </c>
      <c r="F17" s="30" t="s">
        <v>27</v>
      </c>
      <c r="G17" s="30" t="s">
        <v>28</v>
      </c>
      <c r="H17" s="30" t="s">
        <v>29</v>
      </c>
      <c r="I17" s="30" t="s">
        <v>35</v>
      </c>
    </row>
    <row r="18" spans="1:9" x14ac:dyDescent="0.2">
      <c r="A18" s="15"/>
      <c r="B18" s="7"/>
      <c r="C18" s="31" t="s">
        <v>10</v>
      </c>
      <c r="D18" s="8" t="s">
        <v>10</v>
      </c>
      <c r="E18" s="6" t="s">
        <v>10</v>
      </c>
      <c r="F18" s="6" t="s">
        <v>10</v>
      </c>
      <c r="G18" s="6" t="s">
        <v>10</v>
      </c>
      <c r="H18" s="6" t="s">
        <v>11</v>
      </c>
      <c r="I18" s="6" t="s">
        <v>11</v>
      </c>
    </row>
    <row r="19" spans="1:9" x14ac:dyDescent="0.2">
      <c r="A19" s="15" t="s">
        <v>0</v>
      </c>
      <c r="B19" s="7"/>
      <c r="C19" s="18"/>
      <c r="D19" s="19"/>
      <c r="E19" s="19"/>
      <c r="F19" s="19"/>
      <c r="G19" s="19"/>
      <c r="H19" s="19"/>
      <c r="I19" s="19"/>
    </row>
    <row r="20" spans="1:9" x14ac:dyDescent="0.2">
      <c r="A20" s="15" t="s">
        <v>1</v>
      </c>
      <c r="B20" s="7"/>
      <c r="C20" s="18">
        <v>6630193</v>
      </c>
      <c r="D20" s="19">
        <f t="shared" ref="D20:I20" si="0">C31</f>
        <v>6683076</v>
      </c>
      <c r="E20" s="19">
        <f t="shared" si="0"/>
        <v>6566584</v>
      </c>
      <c r="F20" s="19">
        <f t="shared" si="0"/>
        <v>6557992</v>
      </c>
      <c r="G20" s="19">
        <f t="shared" si="0"/>
        <v>5936061</v>
      </c>
      <c r="H20" s="19">
        <f t="shared" si="0"/>
        <v>5938628</v>
      </c>
      <c r="I20" s="19">
        <f t="shared" si="0"/>
        <v>5038628</v>
      </c>
    </row>
    <row r="21" spans="1:9" x14ac:dyDescent="0.2">
      <c r="A21" s="15" t="s">
        <v>2</v>
      </c>
      <c r="B21" s="7"/>
      <c r="C21" s="18">
        <v>289559</v>
      </c>
      <c r="D21" s="19">
        <v>500439</v>
      </c>
      <c r="E21" s="19">
        <v>478743</v>
      </c>
      <c r="F21" s="19">
        <v>287255</v>
      </c>
      <c r="G21" s="19">
        <v>520153</v>
      </c>
      <c r="H21" s="19">
        <v>500000</v>
      </c>
      <c r="I21" s="19">
        <v>500000</v>
      </c>
    </row>
    <row r="22" spans="1:9" x14ac:dyDescent="0.2">
      <c r="A22" s="15" t="s">
        <v>3</v>
      </c>
      <c r="B22" s="7"/>
      <c r="C22" s="18">
        <v>236676</v>
      </c>
      <c r="D22" s="19">
        <v>616931</v>
      </c>
      <c r="E22" s="19">
        <v>487335</v>
      </c>
      <c r="F22" s="18">
        <v>909186</v>
      </c>
      <c r="G22" s="19">
        <v>517586</v>
      </c>
      <c r="H22" s="19">
        <v>1400000</v>
      </c>
      <c r="I22" s="19">
        <v>400000</v>
      </c>
    </row>
    <row r="23" spans="1:9" x14ac:dyDescent="0.2">
      <c r="A23" s="15"/>
      <c r="B23" s="7"/>
      <c r="C23" s="18"/>
      <c r="D23" s="19"/>
      <c r="E23" s="19"/>
      <c r="F23" s="19"/>
      <c r="G23" s="19"/>
      <c r="H23" s="19"/>
      <c r="I23" s="19"/>
    </row>
    <row r="24" spans="1:9" x14ac:dyDescent="0.2">
      <c r="A24" s="32" t="s">
        <v>4</v>
      </c>
      <c r="B24" s="33"/>
      <c r="C24" s="34"/>
      <c r="D24" s="34"/>
      <c r="E24" s="34"/>
      <c r="F24" s="34"/>
      <c r="G24" s="34"/>
      <c r="H24" s="34"/>
      <c r="I24" s="35"/>
    </row>
    <row r="25" spans="1:9" x14ac:dyDescent="0.2">
      <c r="A25" s="36" t="s">
        <v>25</v>
      </c>
      <c r="B25" s="37"/>
      <c r="C25" s="35"/>
      <c r="D25" s="38"/>
      <c r="E25" s="34"/>
      <c r="F25" s="34"/>
      <c r="G25" s="34"/>
      <c r="H25" s="34"/>
      <c r="I25" s="35"/>
    </row>
    <row r="26" spans="1:9" x14ac:dyDescent="0.2">
      <c r="A26" s="39"/>
      <c r="B26" s="40"/>
      <c r="C26" s="35"/>
      <c r="D26" s="28"/>
      <c r="E26" s="28"/>
      <c r="F26" s="28"/>
      <c r="G26" s="28"/>
      <c r="H26" s="28"/>
      <c r="I26" s="28"/>
    </row>
    <row r="27" spans="1:9" x14ac:dyDescent="0.2">
      <c r="A27" s="39"/>
      <c r="B27" s="40"/>
      <c r="C27" s="35">
        <v>4518837</v>
      </c>
      <c r="D27" s="28">
        <v>2400000</v>
      </c>
      <c r="E27" s="28">
        <v>4500000</v>
      </c>
      <c r="F27" s="28"/>
      <c r="G27" s="28">
        <v>2500000</v>
      </c>
      <c r="H27" s="28"/>
      <c r="I27" s="28"/>
    </row>
    <row r="28" spans="1:9" x14ac:dyDescent="0.2">
      <c r="A28" s="39"/>
      <c r="B28" s="40"/>
      <c r="C28" s="35">
        <v>-4518837</v>
      </c>
      <c r="D28" s="28">
        <v>-2400000</v>
      </c>
      <c r="E28" s="28">
        <v>-4500000</v>
      </c>
      <c r="F28" s="28"/>
      <c r="G28" s="28">
        <v>-2500000</v>
      </c>
      <c r="H28" s="28"/>
      <c r="I28" s="28"/>
    </row>
    <row r="29" spans="1:9" x14ac:dyDescent="0.2">
      <c r="A29" s="32" t="s">
        <v>5</v>
      </c>
      <c r="B29" s="37"/>
      <c r="C29" s="35">
        <f t="shared" ref="C29:I29" si="1">SUM(C26:C28)</f>
        <v>0</v>
      </c>
      <c r="D29" s="35">
        <f t="shared" si="1"/>
        <v>0</v>
      </c>
      <c r="E29" s="35">
        <f t="shared" si="1"/>
        <v>0</v>
      </c>
      <c r="F29" s="35">
        <f t="shared" si="1"/>
        <v>0</v>
      </c>
      <c r="G29" s="35">
        <f t="shared" si="1"/>
        <v>0</v>
      </c>
      <c r="H29" s="35">
        <f t="shared" si="1"/>
        <v>0</v>
      </c>
      <c r="I29" s="35">
        <f t="shared" si="1"/>
        <v>0</v>
      </c>
    </row>
    <row r="30" spans="1:9" x14ac:dyDescent="0.2">
      <c r="A30" s="15"/>
      <c r="B30" s="7"/>
      <c r="C30" s="18"/>
      <c r="D30" s="19"/>
      <c r="E30" s="19"/>
      <c r="F30" s="19"/>
      <c r="G30" s="19"/>
      <c r="H30" s="19"/>
      <c r="I30" s="19"/>
    </row>
    <row r="31" spans="1:9" x14ac:dyDescent="0.2">
      <c r="A31" s="15" t="s">
        <v>7</v>
      </c>
      <c r="B31" s="7"/>
      <c r="C31" s="18">
        <f>+C20+C21-C22+C29</f>
        <v>6683076</v>
      </c>
      <c r="D31" s="18">
        <f t="shared" ref="D31:I31" si="2">+D20+D21-D22+D29</f>
        <v>6566584</v>
      </c>
      <c r="E31" s="18">
        <f>+E20+E21-E22+E29</f>
        <v>6557992</v>
      </c>
      <c r="F31" s="18">
        <f t="shared" si="2"/>
        <v>5936061</v>
      </c>
      <c r="G31" s="18">
        <f>+G20+G21-G22+G29</f>
        <v>5938628</v>
      </c>
      <c r="H31" s="18">
        <f>+H20+H21-H22+H29</f>
        <v>5038628</v>
      </c>
      <c r="I31" s="18">
        <f t="shared" si="2"/>
        <v>5138628</v>
      </c>
    </row>
    <row r="32" spans="1:9" x14ac:dyDescent="0.2">
      <c r="A32" s="12"/>
      <c r="B32" s="13"/>
      <c r="C32" s="20"/>
      <c r="D32" s="21"/>
      <c r="E32" s="21"/>
      <c r="F32" s="19"/>
      <c r="G32" s="19"/>
      <c r="H32" s="19"/>
      <c r="I32" s="19"/>
    </row>
    <row r="33" spans="1:9" x14ac:dyDescent="0.2">
      <c r="A33" s="15" t="s">
        <v>19</v>
      </c>
      <c r="B33" s="7"/>
      <c r="C33" s="20">
        <v>627390</v>
      </c>
      <c r="D33" s="21">
        <v>792815</v>
      </c>
      <c r="E33" s="21">
        <v>891142</v>
      </c>
      <c r="F33" s="19">
        <v>1113944</v>
      </c>
      <c r="G33" s="19">
        <f>1743195+116132</f>
        <v>1859327</v>
      </c>
      <c r="H33" s="19"/>
      <c r="I33" s="19"/>
    </row>
    <row r="34" spans="1:9" x14ac:dyDescent="0.2">
      <c r="A34" s="12"/>
      <c r="B34" s="13"/>
      <c r="C34" s="20"/>
      <c r="D34" s="21"/>
      <c r="E34" s="21"/>
      <c r="F34" s="19"/>
      <c r="G34" s="19"/>
      <c r="H34" s="19"/>
      <c r="I34" s="19"/>
    </row>
    <row r="35" spans="1:9" x14ac:dyDescent="0.2">
      <c r="A35" s="15" t="s">
        <v>20</v>
      </c>
      <c r="B35" s="9"/>
      <c r="C35" s="22">
        <f>C31-C33</f>
        <v>6055686</v>
      </c>
      <c r="D35" s="22">
        <f t="shared" ref="D35:I35" si="3">D31-D33</f>
        <v>5773769</v>
      </c>
      <c r="E35" s="22">
        <f t="shared" si="3"/>
        <v>5666850</v>
      </c>
      <c r="F35" s="23">
        <f t="shared" si="3"/>
        <v>4822117</v>
      </c>
      <c r="G35" s="23">
        <f t="shared" si="3"/>
        <v>4079301</v>
      </c>
      <c r="H35" s="23">
        <f t="shared" si="3"/>
        <v>5038628</v>
      </c>
      <c r="I35" s="23">
        <f t="shared" si="3"/>
        <v>5138628</v>
      </c>
    </row>
    <row r="36" spans="1:9" x14ac:dyDescent="0.2">
      <c r="A36" s="16"/>
      <c r="B36" s="16"/>
      <c r="C36" s="24"/>
      <c r="D36" s="24"/>
      <c r="E36" s="24"/>
      <c r="F36" s="24"/>
      <c r="G36" s="24"/>
      <c r="H36" s="24"/>
      <c r="I36" s="24"/>
    </row>
    <row r="37" spans="1:9" x14ac:dyDescent="0.2">
      <c r="A37" s="17" t="s">
        <v>21</v>
      </c>
      <c r="B37" s="2"/>
      <c r="C37" s="25"/>
      <c r="D37" s="25"/>
      <c r="E37" s="26"/>
      <c r="F37" s="26"/>
      <c r="G37" s="26"/>
      <c r="H37" s="26"/>
      <c r="I37" s="26"/>
    </row>
    <row r="38" spans="1:9" ht="26.45" customHeight="1" x14ac:dyDescent="0.2">
      <c r="A38" s="46" t="s">
        <v>36</v>
      </c>
      <c r="B38" s="47"/>
      <c r="C38" s="27"/>
      <c r="D38" s="27"/>
      <c r="E38" s="21"/>
      <c r="F38" s="21"/>
      <c r="G38" s="21"/>
      <c r="H38" s="21"/>
      <c r="I38" s="21"/>
    </row>
    <row r="39" spans="1:9" x14ac:dyDescent="0.2">
      <c r="A39" s="15"/>
      <c r="B39" s="7"/>
      <c r="C39" s="19"/>
      <c r="D39" s="19"/>
      <c r="E39" s="19"/>
      <c r="F39" s="19"/>
      <c r="G39" s="19"/>
      <c r="H39" s="19"/>
      <c r="I39" s="19"/>
    </row>
    <row r="40" spans="1:9" x14ac:dyDescent="0.2">
      <c r="A40" s="15" t="s">
        <v>6</v>
      </c>
      <c r="B40" s="7"/>
      <c r="C40" s="28"/>
      <c r="D40" s="28"/>
      <c r="E40" s="19"/>
      <c r="F40" s="19"/>
      <c r="G40" s="19"/>
      <c r="H40" s="19"/>
      <c r="I40" s="19"/>
    </row>
    <row r="41" spans="1:9" x14ac:dyDescent="0.2">
      <c r="A41" s="15"/>
      <c r="B41" s="7"/>
      <c r="C41" s="28"/>
      <c r="D41" s="28"/>
      <c r="E41" s="19"/>
      <c r="F41" s="19"/>
      <c r="G41" s="19"/>
      <c r="H41" s="19"/>
      <c r="I41" s="19"/>
    </row>
    <row r="42" spans="1:9" x14ac:dyDescent="0.2">
      <c r="A42" s="11" t="s">
        <v>8</v>
      </c>
      <c r="B42" s="9"/>
      <c r="C42" s="28"/>
      <c r="D42" s="28"/>
      <c r="E42" s="19"/>
      <c r="F42" s="19"/>
      <c r="G42" s="19"/>
      <c r="H42" s="19"/>
      <c r="I42" s="19"/>
    </row>
    <row r="43" spans="1:9" x14ac:dyDescent="0.2">
      <c r="A43" s="14" t="s">
        <v>9</v>
      </c>
      <c r="B43" s="10"/>
      <c r="C43" s="28"/>
      <c r="D43" s="28"/>
      <c r="E43" s="19"/>
      <c r="F43" s="19"/>
      <c r="G43" s="19"/>
      <c r="H43" s="19"/>
      <c r="I43" s="19"/>
    </row>
  </sheetData>
  <mergeCells count="2">
    <mergeCell ref="A16:I16"/>
    <mergeCell ref="A38:B38"/>
  </mergeCells>
  <pageMargins left="0.45" right="0.45" top="0.75" bottom="0.5" header="0.3" footer="0.3"/>
  <pageSetup scale="95" orientation="landscape" r:id="rId1"/>
  <headerFooter>
    <oddHeader>&amp;CReport on Non-General Fund Information
for Submittal to the 2023 Legislature</oddHeader>
    <oddFooter>&amp;R&amp;D&amp;T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17783-D725-461E-82F7-0BD0E34BE83C}">
  <dimension ref="A1:I43"/>
  <sheetViews>
    <sheetView workbookViewId="0">
      <selection activeCell="I28" sqref="I28"/>
    </sheetView>
  </sheetViews>
  <sheetFormatPr defaultRowHeight="12.75" x14ac:dyDescent="0.2"/>
  <cols>
    <col min="1" max="1" width="16" customWidth="1"/>
    <col min="2" max="2" width="14.7109375" customWidth="1"/>
    <col min="3" max="8" width="14" customWidth="1"/>
    <col min="9" max="9" width="13.140625" customWidth="1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13</v>
      </c>
      <c r="B2" s="2" t="s">
        <v>37</v>
      </c>
      <c r="C2" s="2"/>
      <c r="D2" s="2"/>
      <c r="E2" s="5"/>
      <c r="F2" s="1"/>
      <c r="G2" s="3" t="s">
        <v>14</v>
      </c>
      <c r="H2" s="2" t="s">
        <v>38</v>
      </c>
      <c r="I2" s="2"/>
    </row>
    <row r="3" spans="1:9" x14ac:dyDescent="0.2">
      <c r="A3" s="1" t="s">
        <v>30</v>
      </c>
      <c r="B3" s="2" t="s">
        <v>40</v>
      </c>
      <c r="C3" s="2"/>
      <c r="D3" s="2"/>
      <c r="E3" s="5"/>
      <c r="F3" s="1"/>
      <c r="G3" s="3" t="s">
        <v>34</v>
      </c>
      <c r="H3" s="4" t="s">
        <v>39</v>
      </c>
      <c r="I3" s="4"/>
    </row>
    <row r="4" spans="1:9" x14ac:dyDescent="0.2">
      <c r="A4" s="1" t="s">
        <v>15</v>
      </c>
      <c r="B4" s="2" t="s">
        <v>64</v>
      </c>
      <c r="C4" s="2"/>
      <c r="D4" s="2"/>
      <c r="E4" s="5"/>
      <c r="F4" s="1"/>
      <c r="G4" s="3" t="s">
        <v>33</v>
      </c>
      <c r="H4" s="2" t="s">
        <v>65</v>
      </c>
      <c r="I4" s="2"/>
    </row>
    <row r="5" spans="1:9" x14ac:dyDescent="0.2">
      <c r="A5" s="1" t="s">
        <v>31</v>
      </c>
      <c r="B5" s="2" t="s">
        <v>67</v>
      </c>
      <c r="C5" s="4"/>
      <c r="D5" s="4"/>
      <c r="E5" s="5"/>
      <c r="F5" s="1"/>
      <c r="G5" s="3" t="s">
        <v>32</v>
      </c>
      <c r="H5" s="4" t="s">
        <v>66</v>
      </c>
      <c r="I5" s="4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 t="s">
        <v>16</v>
      </c>
      <c r="B7" s="1" t="s">
        <v>41</v>
      </c>
      <c r="C7" s="5"/>
      <c r="D7" s="5"/>
      <c r="E7" s="5"/>
      <c r="F7" s="5"/>
      <c r="G7" s="5"/>
      <c r="H7" s="5"/>
      <c r="I7" s="5"/>
    </row>
    <row r="8" spans="1:9" x14ac:dyDescent="0.2">
      <c r="A8" s="1"/>
      <c r="B8" s="1"/>
      <c r="C8" s="5"/>
      <c r="D8" s="5"/>
      <c r="E8" s="5"/>
      <c r="F8" s="5"/>
      <c r="G8" s="5"/>
      <c r="H8" s="5"/>
      <c r="I8" s="5"/>
    </row>
    <row r="9" spans="1:9" x14ac:dyDescent="0.2">
      <c r="A9" s="1" t="s">
        <v>17</v>
      </c>
      <c r="B9" s="1"/>
      <c r="C9" s="5"/>
      <c r="D9" s="5"/>
      <c r="E9" s="5"/>
      <c r="F9" s="5"/>
      <c r="G9" s="5"/>
      <c r="H9" s="5"/>
      <c r="I9" s="5"/>
    </row>
    <row r="10" spans="1:9" x14ac:dyDescent="0.2">
      <c r="A10" s="1"/>
      <c r="B10" s="1"/>
      <c r="C10" s="5"/>
      <c r="D10" s="5"/>
      <c r="E10" s="5"/>
      <c r="F10" s="5"/>
      <c r="G10" s="5"/>
      <c r="H10" s="5"/>
      <c r="I10" s="5"/>
    </row>
    <row r="11" spans="1:9" x14ac:dyDescent="0.2">
      <c r="A11" s="1" t="s">
        <v>18</v>
      </c>
      <c r="B11" s="1"/>
      <c r="C11" s="5"/>
      <c r="D11" s="5"/>
      <c r="E11" s="5"/>
      <c r="F11" s="5"/>
      <c r="G11" s="5"/>
      <c r="H11" s="5"/>
      <c r="I11" s="5"/>
    </row>
    <row r="12" spans="1:9" x14ac:dyDescent="0.2">
      <c r="A12" s="1"/>
      <c r="B12" s="1"/>
      <c r="C12" s="5"/>
      <c r="D12" s="5"/>
      <c r="E12" s="5"/>
      <c r="F12" s="5"/>
      <c r="G12" s="5"/>
      <c r="H12" s="5"/>
      <c r="I12" s="5"/>
    </row>
    <row r="13" spans="1:9" x14ac:dyDescent="0.2">
      <c r="A13" s="29" t="s">
        <v>23</v>
      </c>
      <c r="B13" s="1"/>
      <c r="C13" s="5"/>
      <c r="D13" s="5"/>
      <c r="E13" s="5"/>
      <c r="F13" s="5"/>
      <c r="G13" s="5"/>
      <c r="H13" s="5"/>
      <c r="I13" s="5"/>
    </row>
    <row r="14" spans="1:9" x14ac:dyDescent="0.2">
      <c r="A14" s="1"/>
      <c r="B14" s="1"/>
      <c r="C14" s="5"/>
      <c r="D14" s="5"/>
      <c r="E14" s="5"/>
      <c r="F14" s="5"/>
      <c r="G14" s="5"/>
      <c r="H14" s="5"/>
      <c r="I14" s="5"/>
    </row>
    <row r="15" spans="1:9" x14ac:dyDescent="0.2">
      <c r="A15" s="5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43" t="s">
        <v>12</v>
      </c>
      <c r="B16" s="44"/>
      <c r="C16" s="44"/>
      <c r="D16" s="44"/>
      <c r="E16" s="44"/>
      <c r="F16" s="44"/>
      <c r="G16" s="44"/>
      <c r="H16" s="44"/>
      <c r="I16" s="45"/>
    </row>
    <row r="17" spans="1:9" x14ac:dyDescent="0.2">
      <c r="A17" s="15"/>
      <c r="B17" s="7"/>
      <c r="C17" s="30" t="s">
        <v>22</v>
      </c>
      <c r="D17" s="30" t="s">
        <v>24</v>
      </c>
      <c r="E17" s="30" t="s">
        <v>26</v>
      </c>
      <c r="F17" s="30" t="s">
        <v>27</v>
      </c>
      <c r="G17" s="30" t="s">
        <v>28</v>
      </c>
      <c r="H17" s="30" t="s">
        <v>29</v>
      </c>
      <c r="I17" s="30" t="s">
        <v>35</v>
      </c>
    </row>
    <row r="18" spans="1:9" x14ac:dyDescent="0.2">
      <c r="A18" s="15"/>
      <c r="B18" s="7"/>
      <c r="C18" s="31" t="s">
        <v>10</v>
      </c>
      <c r="D18" s="8" t="s">
        <v>10</v>
      </c>
      <c r="E18" s="6" t="s">
        <v>10</v>
      </c>
      <c r="F18" s="6" t="s">
        <v>10</v>
      </c>
      <c r="G18" s="6" t="s">
        <v>10</v>
      </c>
      <c r="H18" s="6" t="s">
        <v>11</v>
      </c>
      <c r="I18" s="6" t="s">
        <v>11</v>
      </c>
    </row>
    <row r="19" spans="1:9" x14ac:dyDescent="0.2">
      <c r="A19" s="15" t="s">
        <v>0</v>
      </c>
      <c r="B19" s="7"/>
      <c r="C19" s="18">
        <v>3740534</v>
      </c>
      <c r="D19" s="18">
        <v>3740534</v>
      </c>
      <c r="E19" s="18">
        <v>3740534</v>
      </c>
      <c r="F19" s="18">
        <v>3740534</v>
      </c>
      <c r="G19" s="18">
        <v>3740534</v>
      </c>
      <c r="H19" s="18">
        <v>3740534</v>
      </c>
      <c r="I19" s="19">
        <v>3740534</v>
      </c>
    </row>
    <row r="20" spans="1:9" x14ac:dyDescent="0.2">
      <c r="A20" s="15" t="s">
        <v>1</v>
      </c>
      <c r="B20" s="7"/>
      <c r="C20" s="18">
        <v>3715502</v>
      </c>
      <c r="D20" s="19">
        <f t="shared" ref="D20:I20" si="0">C31</f>
        <v>3659212</v>
      </c>
      <c r="E20" s="19">
        <f t="shared" si="0"/>
        <v>5830462</v>
      </c>
      <c r="F20" s="19">
        <f t="shared" si="0"/>
        <v>4181146</v>
      </c>
      <c r="G20" s="19">
        <f t="shared" si="0"/>
        <v>2947561</v>
      </c>
      <c r="H20" s="19">
        <f t="shared" si="0"/>
        <v>2574571</v>
      </c>
      <c r="I20" s="19">
        <f t="shared" si="0"/>
        <v>2034037</v>
      </c>
    </row>
    <row r="21" spans="1:9" x14ac:dyDescent="0.2">
      <c r="A21" s="15" t="s">
        <v>2</v>
      </c>
      <c r="B21" s="7"/>
      <c r="C21" s="18">
        <v>740</v>
      </c>
      <c r="D21" s="19"/>
      <c r="E21" s="19"/>
      <c r="F21" s="19"/>
      <c r="G21" s="19"/>
      <c r="H21" s="19"/>
      <c r="I21" s="19"/>
    </row>
    <row r="22" spans="1:9" x14ac:dyDescent="0.2">
      <c r="A22" s="15" t="s">
        <v>3</v>
      </c>
      <c r="B22" s="7"/>
      <c r="C22" s="18">
        <v>1557030</v>
      </c>
      <c r="D22" s="19">
        <v>828750</v>
      </c>
      <c r="E22" s="19">
        <v>1649316</v>
      </c>
      <c r="F22" s="18">
        <v>1233585</v>
      </c>
      <c r="G22" s="19">
        <v>2372990</v>
      </c>
      <c r="H22" s="19">
        <v>3740534</v>
      </c>
      <c r="I22" s="19">
        <v>3740534</v>
      </c>
    </row>
    <row r="23" spans="1:9" x14ac:dyDescent="0.2">
      <c r="A23" s="15"/>
      <c r="B23" s="7"/>
      <c r="C23" s="18"/>
      <c r="D23" s="19"/>
      <c r="E23" s="19"/>
      <c r="F23" s="19"/>
      <c r="G23" s="19"/>
      <c r="H23" s="19"/>
      <c r="I23" s="19"/>
    </row>
    <row r="24" spans="1:9" x14ac:dyDescent="0.2">
      <c r="A24" s="32" t="s">
        <v>4</v>
      </c>
      <c r="B24" s="33"/>
      <c r="C24" s="34"/>
      <c r="D24" s="34"/>
      <c r="E24" s="34"/>
      <c r="F24" s="34"/>
      <c r="G24" s="34"/>
      <c r="H24" s="34"/>
      <c r="I24" s="35"/>
    </row>
    <row r="25" spans="1:9" x14ac:dyDescent="0.2">
      <c r="A25" s="36" t="s">
        <v>25</v>
      </c>
      <c r="B25" s="37"/>
      <c r="C25" s="35"/>
      <c r="D25" s="38"/>
      <c r="E25" s="34"/>
      <c r="F25" s="34"/>
      <c r="G25" s="34"/>
      <c r="H25" s="34"/>
      <c r="I25" s="35"/>
    </row>
    <row r="26" spans="1:9" x14ac:dyDescent="0.2">
      <c r="A26" s="39"/>
      <c r="B26" s="40"/>
      <c r="C26" s="35"/>
      <c r="D26" s="28"/>
      <c r="E26" s="28"/>
      <c r="F26" s="28"/>
      <c r="G26" s="28"/>
      <c r="H26" s="28"/>
      <c r="I26" s="28"/>
    </row>
    <row r="27" spans="1:9" x14ac:dyDescent="0.2">
      <c r="A27" s="39"/>
      <c r="B27" s="40"/>
      <c r="C27" s="35">
        <v>3225000</v>
      </c>
      <c r="D27" s="28">
        <v>3508875</v>
      </c>
      <c r="E27" s="28">
        <v>3300000</v>
      </c>
      <c r="F27" s="28"/>
      <c r="G27" s="28">
        <v>2864428</v>
      </c>
      <c r="H27" s="28">
        <v>3200000</v>
      </c>
      <c r="I27" s="28">
        <v>3700000</v>
      </c>
    </row>
    <row r="28" spans="1:9" x14ac:dyDescent="0.2">
      <c r="A28" s="39"/>
      <c r="B28" s="40"/>
      <c r="C28" s="35">
        <v>-1725000</v>
      </c>
      <c r="D28" s="28">
        <v>-508875</v>
      </c>
      <c r="E28" s="28">
        <v>-3300000</v>
      </c>
      <c r="F28" s="28"/>
      <c r="G28" s="28">
        <v>-864428</v>
      </c>
      <c r="H28" s="28"/>
      <c r="I28" s="28"/>
    </row>
    <row r="29" spans="1:9" x14ac:dyDescent="0.2">
      <c r="A29" s="32" t="s">
        <v>5</v>
      </c>
      <c r="B29" s="37"/>
      <c r="C29" s="35">
        <f t="shared" ref="C29:I29" si="1">SUM(C26:C28)</f>
        <v>1500000</v>
      </c>
      <c r="D29" s="35">
        <f t="shared" si="1"/>
        <v>3000000</v>
      </c>
      <c r="E29" s="35">
        <f t="shared" si="1"/>
        <v>0</v>
      </c>
      <c r="F29" s="35">
        <f t="shared" si="1"/>
        <v>0</v>
      </c>
      <c r="G29" s="35">
        <f t="shared" si="1"/>
        <v>2000000</v>
      </c>
      <c r="H29" s="35">
        <f t="shared" si="1"/>
        <v>3200000</v>
      </c>
      <c r="I29" s="35">
        <f t="shared" si="1"/>
        <v>3700000</v>
      </c>
    </row>
    <row r="30" spans="1:9" x14ac:dyDescent="0.2">
      <c r="A30" s="15"/>
      <c r="B30" s="7"/>
      <c r="C30" s="18"/>
      <c r="D30" s="19"/>
      <c r="E30" s="19"/>
      <c r="F30" s="19"/>
      <c r="G30" s="19"/>
      <c r="H30" s="19"/>
      <c r="I30" s="19"/>
    </row>
    <row r="31" spans="1:9" x14ac:dyDescent="0.2">
      <c r="A31" s="15" t="s">
        <v>7</v>
      </c>
      <c r="B31" s="7"/>
      <c r="C31" s="18">
        <f>+C20+C21-C22+C29</f>
        <v>3659212</v>
      </c>
      <c r="D31" s="18">
        <f t="shared" ref="D31:I31" si="2">+D20+D21-D22+D29</f>
        <v>5830462</v>
      </c>
      <c r="E31" s="18">
        <f>+E20+E21-E22+E29</f>
        <v>4181146</v>
      </c>
      <c r="F31" s="18">
        <f t="shared" si="2"/>
        <v>2947561</v>
      </c>
      <c r="G31" s="18">
        <f>+G20+G21-G22+G29</f>
        <v>2574571</v>
      </c>
      <c r="H31" s="18">
        <f>+H20+H21-H22+H29</f>
        <v>2034037</v>
      </c>
      <c r="I31" s="18">
        <f t="shared" si="2"/>
        <v>1993503</v>
      </c>
    </row>
    <row r="32" spans="1:9" x14ac:dyDescent="0.2">
      <c r="A32" s="12"/>
      <c r="B32" s="13"/>
      <c r="C32" s="20"/>
      <c r="D32" s="21"/>
      <c r="E32" s="21"/>
      <c r="F32" s="19"/>
      <c r="G32" s="19"/>
      <c r="H32" s="19"/>
      <c r="I32" s="19"/>
    </row>
    <row r="33" spans="1:9" x14ac:dyDescent="0.2">
      <c r="A33" s="15" t="s">
        <v>19</v>
      </c>
      <c r="B33" s="7"/>
      <c r="C33" s="20">
        <v>1914338</v>
      </c>
      <c r="D33" s="21">
        <v>1185468</v>
      </c>
      <c r="E33" s="21">
        <v>1535266</v>
      </c>
      <c r="F33" s="19">
        <v>1875903</v>
      </c>
      <c r="G33" s="19">
        <f>991924+342628</f>
        <v>1334552</v>
      </c>
      <c r="H33" s="19"/>
      <c r="I33" s="19"/>
    </row>
    <row r="34" spans="1:9" x14ac:dyDescent="0.2">
      <c r="A34" s="12"/>
      <c r="B34" s="13"/>
      <c r="C34" s="20"/>
      <c r="D34" s="21"/>
      <c r="E34" s="21"/>
      <c r="F34" s="19"/>
      <c r="G34" s="19"/>
      <c r="H34" s="19"/>
      <c r="I34" s="19"/>
    </row>
    <row r="35" spans="1:9" x14ac:dyDescent="0.2">
      <c r="A35" s="15" t="s">
        <v>20</v>
      </c>
      <c r="B35" s="9"/>
      <c r="C35" s="22">
        <f>C31-C33</f>
        <v>1744874</v>
      </c>
      <c r="D35" s="22">
        <f t="shared" ref="D35:I35" si="3">D31-D33</f>
        <v>4644994</v>
      </c>
      <c r="E35" s="22">
        <f t="shared" si="3"/>
        <v>2645880</v>
      </c>
      <c r="F35" s="23">
        <f t="shared" si="3"/>
        <v>1071658</v>
      </c>
      <c r="G35" s="23">
        <f t="shared" si="3"/>
        <v>1240019</v>
      </c>
      <c r="H35" s="23">
        <f t="shared" si="3"/>
        <v>2034037</v>
      </c>
      <c r="I35" s="23">
        <f t="shared" si="3"/>
        <v>1993503</v>
      </c>
    </row>
    <row r="36" spans="1:9" x14ac:dyDescent="0.2">
      <c r="A36" s="16"/>
      <c r="B36" s="16"/>
      <c r="C36" s="24"/>
      <c r="D36" s="24"/>
      <c r="E36" s="24"/>
      <c r="F36" s="24"/>
      <c r="G36" s="24"/>
      <c r="H36" s="24"/>
      <c r="I36" s="24"/>
    </row>
    <row r="37" spans="1:9" x14ac:dyDescent="0.2">
      <c r="A37" s="17" t="s">
        <v>21</v>
      </c>
      <c r="B37" s="2"/>
      <c r="C37" s="25"/>
      <c r="D37" s="25"/>
      <c r="E37" s="26"/>
      <c r="F37" s="26"/>
      <c r="G37" s="26"/>
      <c r="H37" s="26"/>
      <c r="I37" s="26"/>
    </row>
    <row r="38" spans="1:9" ht="26.45" customHeight="1" x14ac:dyDescent="0.2">
      <c r="A38" s="46" t="s">
        <v>36</v>
      </c>
      <c r="B38" s="47"/>
      <c r="C38" s="27"/>
      <c r="D38" s="27"/>
      <c r="E38" s="21"/>
      <c r="F38" s="21"/>
      <c r="G38" s="21"/>
      <c r="H38" s="21"/>
      <c r="I38" s="21"/>
    </row>
    <row r="39" spans="1:9" x14ac:dyDescent="0.2">
      <c r="A39" s="15"/>
      <c r="B39" s="7"/>
      <c r="C39" s="19"/>
      <c r="D39" s="19"/>
      <c r="E39" s="19"/>
      <c r="F39" s="19"/>
      <c r="G39" s="19"/>
      <c r="H39" s="19"/>
      <c r="I39" s="19"/>
    </row>
    <row r="40" spans="1:9" x14ac:dyDescent="0.2">
      <c r="A40" s="15" t="s">
        <v>6</v>
      </c>
      <c r="B40" s="7"/>
      <c r="C40" s="28"/>
      <c r="D40" s="28"/>
      <c r="E40" s="19"/>
      <c r="F40" s="19"/>
      <c r="G40" s="19"/>
      <c r="H40" s="19"/>
      <c r="I40" s="19"/>
    </row>
    <row r="41" spans="1:9" x14ac:dyDescent="0.2">
      <c r="A41" s="15"/>
      <c r="B41" s="7"/>
      <c r="C41" s="28"/>
      <c r="D41" s="28"/>
      <c r="E41" s="19"/>
      <c r="F41" s="19"/>
      <c r="G41" s="19"/>
      <c r="H41" s="19"/>
      <c r="I41" s="19"/>
    </row>
    <row r="42" spans="1:9" x14ac:dyDescent="0.2">
      <c r="A42" s="11" t="s">
        <v>8</v>
      </c>
      <c r="B42" s="9"/>
      <c r="C42" s="28"/>
      <c r="D42" s="28"/>
      <c r="E42" s="19"/>
      <c r="F42" s="19"/>
      <c r="G42" s="19"/>
      <c r="H42" s="19"/>
      <c r="I42" s="19"/>
    </row>
    <row r="43" spans="1:9" x14ac:dyDescent="0.2">
      <c r="A43" s="14" t="s">
        <v>9</v>
      </c>
      <c r="B43" s="10"/>
      <c r="C43" s="28"/>
      <c r="D43" s="28"/>
      <c r="E43" s="19"/>
      <c r="F43" s="19"/>
      <c r="G43" s="19"/>
      <c r="H43" s="19"/>
      <c r="I43" s="19"/>
    </row>
  </sheetData>
  <mergeCells count="2">
    <mergeCell ref="A16:I16"/>
    <mergeCell ref="A38:B38"/>
  </mergeCells>
  <pageMargins left="0.45" right="0.45" top="0.75" bottom="0.5" header="0.3" footer="0.3"/>
  <pageSetup scale="95" orientation="landscape" r:id="rId1"/>
  <headerFooter>
    <oddHeader>&amp;CReport on Non-General Fund Information
for Submittal to the 2023 Legislature</oddHeader>
    <oddFooter>&amp;R&amp;D&amp;T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64606-7C00-444E-9D01-F0C7DDC2E9E6}">
  <dimension ref="A1:I43"/>
  <sheetViews>
    <sheetView workbookViewId="0">
      <selection activeCell="D36" sqref="D36"/>
    </sheetView>
  </sheetViews>
  <sheetFormatPr defaultRowHeight="12.75" x14ac:dyDescent="0.2"/>
  <cols>
    <col min="1" max="1" width="16" customWidth="1"/>
    <col min="2" max="2" width="14.7109375" customWidth="1"/>
    <col min="3" max="8" width="14" customWidth="1"/>
    <col min="9" max="9" width="13.140625" customWidth="1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13</v>
      </c>
      <c r="B2" s="2" t="s">
        <v>37</v>
      </c>
      <c r="C2" s="2"/>
      <c r="D2" s="2"/>
      <c r="E2" s="5"/>
      <c r="F2" s="1"/>
      <c r="G2" s="3" t="s">
        <v>14</v>
      </c>
      <c r="H2" s="2" t="s">
        <v>38</v>
      </c>
      <c r="I2" s="2"/>
    </row>
    <row r="3" spans="1:9" x14ac:dyDescent="0.2">
      <c r="A3" s="1" t="s">
        <v>30</v>
      </c>
      <c r="B3" s="2" t="s">
        <v>40</v>
      </c>
      <c r="C3" s="2"/>
      <c r="D3" s="2"/>
      <c r="E3" s="5"/>
      <c r="F3" s="1"/>
      <c r="G3" s="3" t="s">
        <v>34</v>
      </c>
      <c r="H3" s="4" t="s">
        <v>39</v>
      </c>
      <c r="I3" s="4"/>
    </row>
    <row r="4" spans="1:9" x14ac:dyDescent="0.2">
      <c r="A4" s="1" t="s">
        <v>15</v>
      </c>
      <c r="B4" s="41" t="s">
        <v>64</v>
      </c>
      <c r="C4" s="2"/>
      <c r="D4" s="2"/>
      <c r="E4" s="5"/>
      <c r="F4" s="1"/>
      <c r="G4" s="3" t="s">
        <v>33</v>
      </c>
      <c r="H4" s="41" t="s">
        <v>65</v>
      </c>
      <c r="I4" s="2"/>
    </row>
    <row r="5" spans="1:9" x14ac:dyDescent="0.2">
      <c r="A5" s="1" t="s">
        <v>31</v>
      </c>
      <c r="B5" s="41" t="s">
        <v>67</v>
      </c>
      <c r="C5" s="4"/>
      <c r="D5" s="4"/>
      <c r="E5" s="5"/>
      <c r="F5" s="1"/>
      <c r="G5" s="3" t="s">
        <v>32</v>
      </c>
      <c r="H5" s="42" t="s">
        <v>68</v>
      </c>
      <c r="I5" s="4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 t="s">
        <v>16</v>
      </c>
      <c r="B7" s="1" t="s">
        <v>41</v>
      </c>
      <c r="C7" s="5"/>
      <c r="D7" s="5"/>
      <c r="E7" s="5"/>
      <c r="F7" s="5"/>
      <c r="G7" s="5"/>
      <c r="H7" s="5"/>
      <c r="I7" s="5"/>
    </row>
    <row r="8" spans="1:9" x14ac:dyDescent="0.2">
      <c r="A8" s="1"/>
      <c r="B8" s="1"/>
      <c r="C8" s="5"/>
      <c r="D8" s="5"/>
      <c r="E8" s="5"/>
      <c r="F8" s="5"/>
      <c r="G8" s="5"/>
      <c r="H8" s="5"/>
      <c r="I8" s="5"/>
    </row>
    <row r="9" spans="1:9" x14ac:dyDescent="0.2">
      <c r="A9" s="1" t="s">
        <v>17</v>
      </c>
      <c r="B9" s="1"/>
      <c r="C9" s="5"/>
      <c r="D9" s="5"/>
      <c r="E9" s="5"/>
      <c r="F9" s="5"/>
      <c r="G9" s="5"/>
      <c r="H9" s="5"/>
      <c r="I9" s="5"/>
    </row>
    <row r="10" spans="1:9" x14ac:dyDescent="0.2">
      <c r="A10" s="1"/>
      <c r="B10" s="1"/>
      <c r="C10" s="5"/>
      <c r="D10" s="5"/>
      <c r="E10" s="5"/>
      <c r="F10" s="5"/>
      <c r="G10" s="5"/>
      <c r="H10" s="5"/>
      <c r="I10" s="5"/>
    </row>
    <row r="11" spans="1:9" x14ac:dyDescent="0.2">
      <c r="A11" s="1" t="s">
        <v>18</v>
      </c>
      <c r="B11" s="1"/>
      <c r="C11" s="5"/>
      <c r="D11" s="5"/>
      <c r="E11" s="5"/>
      <c r="F11" s="5"/>
      <c r="G11" s="5"/>
      <c r="H11" s="5"/>
      <c r="I11" s="5"/>
    </row>
    <row r="12" spans="1:9" x14ac:dyDescent="0.2">
      <c r="A12" s="1"/>
      <c r="B12" s="1"/>
      <c r="C12" s="5"/>
      <c r="D12" s="5"/>
      <c r="E12" s="5"/>
      <c r="F12" s="5"/>
      <c r="G12" s="5"/>
      <c r="H12" s="5"/>
      <c r="I12" s="5"/>
    </row>
    <row r="13" spans="1:9" x14ac:dyDescent="0.2">
      <c r="A13" s="29" t="s">
        <v>23</v>
      </c>
      <c r="B13" s="1"/>
      <c r="C13" s="5"/>
      <c r="D13" s="5"/>
      <c r="E13" s="5"/>
      <c r="F13" s="5"/>
      <c r="G13" s="5"/>
      <c r="H13" s="5"/>
      <c r="I13" s="5"/>
    </row>
    <row r="14" spans="1:9" x14ac:dyDescent="0.2">
      <c r="A14" s="1"/>
      <c r="B14" s="1"/>
      <c r="C14" s="5"/>
      <c r="D14" s="5"/>
      <c r="E14" s="5"/>
      <c r="F14" s="5"/>
      <c r="G14" s="5"/>
      <c r="H14" s="5"/>
      <c r="I14" s="5"/>
    </row>
    <row r="15" spans="1:9" x14ac:dyDescent="0.2">
      <c r="A15" s="5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43" t="s">
        <v>12</v>
      </c>
      <c r="B16" s="44"/>
      <c r="C16" s="44"/>
      <c r="D16" s="44"/>
      <c r="E16" s="44"/>
      <c r="F16" s="44"/>
      <c r="G16" s="44"/>
      <c r="H16" s="44"/>
      <c r="I16" s="45"/>
    </row>
    <row r="17" spans="1:9" x14ac:dyDescent="0.2">
      <c r="A17" s="15"/>
      <c r="B17" s="7"/>
      <c r="C17" s="30" t="s">
        <v>22</v>
      </c>
      <c r="D17" s="30" t="s">
        <v>24</v>
      </c>
      <c r="E17" s="30" t="s">
        <v>26</v>
      </c>
      <c r="F17" s="30" t="s">
        <v>27</v>
      </c>
      <c r="G17" s="30" t="s">
        <v>28</v>
      </c>
      <c r="H17" s="30" t="s">
        <v>29</v>
      </c>
      <c r="I17" s="30" t="s">
        <v>35</v>
      </c>
    </row>
    <row r="18" spans="1:9" x14ac:dyDescent="0.2">
      <c r="A18" s="15"/>
      <c r="B18" s="7"/>
      <c r="C18" s="31" t="s">
        <v>10</v>
      </c>
      <c r="D18" s="8" t="s">
        <v>10</v>
      </c>
      <c r="E18" s="6" t="s">
        <v>10</v>
      </c>
      <c r="F18" s="6" t="s">
        <v>10</v>
      </c>
      <c r="G18" s="6" t="s">
        <v>10</v>
      </c>
      <c r="H18" s="6" t="s">
        <v>11</v>
      </c>
      <c r="I18" s="6" t="s">
        <v>11</v>
      </c>
    </row>
    <row r="19" spans="1:9" x14ac:dyDescent="0.2">
      <c r="A19" s="15" t="s">
        <v>0</v>
      </c>
      <c r="B19" s="7"/>
      <c r="C19" s="18"/>
      <c r="D19" s="19"/>
      <c r="E19" s="19"/>
      <c r="F19" s="19"/>
      <c r="G19" s="19"/>
      <c r="H19" s="19"/>
      <c r="I19" s="19"/>
    </row>
    <row r="20" spans="1:9" x14ac:dyDescent="0.2">
      <c r="A20" s="15" t="s">
        <v>1</v>
      </c>
      <c r="B20" s="7"/>
      <c r="C20" s="18">
        <v>199</v>
      </c>
      <c r="D20" s="19">
        <f t="shared" ref="D20:I20" si="0">C31</f>
        <v>0</v>
      </c>
      <c r="E20" s="19">
        <f t="shared" si="0"/>
        <v>0</v>
      </c>
      <c r="F20" s="19">
        <f t="shared" si="0"/>
        <v>0</v>
      </c>
      <c r="G20" s="19">
        <f t="shared" si="0"/>
        <v>0</v>
      </c>
      <c r="H20" s="19">
        <f t="shared" si="0"/>
        <v>0</v>
      </c>
      <c r="I20" s="19">
        <f t="shared" si="0"/>
        <v>0</v>
      </c>
    </row>
    <row r="21" spans="1:9" x14ac:dyDescent="0.2">
      <c r="A21" s="15" t="s">
        <v>2</v>
      </c>
      <c r="B21" s="7"/>
      <c r="C21" s="18"/>
      <c r="D21" s="19"/>
      <c r="E21" s="19"/>
      <c r="F21" s="19"/>
      <c r="G21" s="19"/>
      <c r="H21" s="19"/>
      <c r="I21" s="19"/>
    </row>
    <row r="22" spans="1:9" x14ac:dyDescent="0.2">
      <c r="A22" s="15" t="s">
        <v>3</v>
      </c>
      <c r="B22" s="7"/>
      <c r="C22" s="18">
        <v>199</v>
      </c>
      <c r="D22" s="19"/>
      <c r="E22" s="19"/>
      <c r="F22" s="18"/>
      <c r="G22" s="19"/>
      <c r="H22" s="19"/>
      <c r="I22" s="19"/>
    </row>
    <row r="23" spans="1:9" x14ac:dyDescent="0.2">
      <c r="A23" s="15"/>
      <c r="B23" s="7"/>
      <c r="C23" s="18"/>
      <c r="D23" s="19"/>
      <c r="E23" s="19"/>
      <c r="F23" s="19"/>
      <c r="G23" s="19"/>
      <c r="H23" s="19"/>
      <c r="I23" s="19"/>
    </row>
    <row r="24" spans="1:9" x14ac:dyDescent="0.2">
      <c r="A24" s="32" t="s">
        <v>4</v>
      </c>
      <c r="B24" s="33"/>
      <c r="C24" s="34"/>
      <c r="D24" s="34"/>
      <c r="E24" s="34"/>
      <c r="F24" s="34"/>
      <c r="G24" s="34"/>
      <c r="H24" s="34"/>
      <c r="I24" s="35"/>
    </row>
    <row r="25" spans="1:9" x14ac:dyDescent="0.2">
      <c r="A25" s="36" t="s">
        <v>25</v>
      </c>
      <c r="B25" s="37"/>
      <c r="C25" s="35"/>
      <c r="D25" s="38"/>
      <c r="E25" s="34"/>
      <c r="F25" s="34"/>
      <c r="G25" s="34"/>
      <c r="H25" s="34"/>
      <c r="I25" s="35"/>
    </row>
    <row r="26" spans="1:9" x14ac:dyDescent="0.2">
      <c r="A26" s="39"/>
      <c r="B26" s="40"/>
      <c r="C26" s="35"/>
      <c r="D26" s="28"/>
      <c r="E26" s="28"/>
      <c r="F26" s="28"/>
      <c r="G26" s="28"/>
      <c r="H26" s="28"/>
      <c r="I26" s="28"/>
    </row>
    <row r="27" spans="1:9" x14ac:dyDescent="0.2">
      <c r="A27" s="39"/>
      <c r="B27" s="40"/>
      <c r="C27" s="35"/>
      <c r="D27" s="28"/>
      <c r="E27" s="28"/>
      <c r="F27" s="28"/>
      <c r="G27" s="28"/>
      <c r="H27" s="28"/>
      <c r="I27" s="28"/>
    </row>
    <row r="28" spans="1:9" x14ac:dyDescent="0.2">
      <c r="A28" s="39"/>
      <c r="B28" s="40"/>
      <c r="C28" s="35"/>
      <c r="D28" s="28"/>
      <c r="E28" s="28"/>
      <c r="F28" s="28"/>
      <c r="G28" s="28"/>
      <c r="H28" s="28"/>
      <c r="I28" s="28"/>
    </row>
    <row r="29" spans="1:9" x14ac:dyDescent="0.2">
      <c r="A29" s="32" t="s">
        <v>5</v>
      </c>
      <c r="B29" s="37"/>
      <c r="C29" s="35">
        <f t="shared" ref="C29:I29" si="1">SUM(C26:C28)</f>
        <v>0</v>
      </c>
      <c r="D29" s="35">
        <f t="shared" si="1"/>
        <v>0</v>
      </c>
      <c r="E29" s="35">
        <f t="shared" si="1"/>
        <v>0</v>
      </c>
      <c r="F29" s="35">
        <f t="shared" si="1"/>
        <v>0</v>
      </c>
      <c r="G29" s="35">
        <f t="shared" si="1"/>
        <v>0</v>
      </c>
      <c r="H29" s="35">
        <f t="shared" si="1"/>
        <v>0</v>
      </c>
      <c r="I29" s="35">
        <f t="shared" si="1"/>
        <v>0</v>
      </c>
    </row>
    <row r="30" spans="1:9" x14ac:dyDescent="0.2">
      <c r="A30" s="15"/>
      <c r="B30" s="7"/>
      <c r="C30" s="18"/>
      <c r="D30" s="19"/>
      <c r="E30" s="19"/>
      <c r="F30" s="19"/>
      <c r="G30" s="19"/>
      <c r="H30" s="19"/>
      <c r="I30" s="19"/>
    </row>
    <row r="31" spans="1:9" x14ac:dyDescent="0.2">
      <c r="A31" s="15" t="s">
        <v>7</v>
      </c>
      <c r="B31" s="7"/>
      <c r="C31" s="18">
        <f>+C20+C21-C22+C29</f>
        <v>0</v>
      </c>
      <c r="D31" s="18">
        <f t="shared" ref="D31:I31" si="2">+D20+D21-D22+D29</f>
        <v>0</v>
      </c>
      <c r="E31" s="18">
        <f>+E20+E21-E22+E29</f>
        <v>0</v>
      </c>
      <c r="F31" s="18">
        <f t="shared" si="2"/>
        <v>0</v>
      </c>
      <c r="G31" s="18">
        <f>+G20+G21-G22+G29</f>
        <v>0</v>
      </c>
      <c r="H31" s="18">
        <f>+H20+H21-H22+H29</f>
        <v>0</v>
      </c>
      <c r="I31" s="18">
        <f t="shared" si="2"/>
        <v>0</v>
      </c>
    </row>
    <row r="32" spans="1:9" x14ac:dyDescent="0.2">
      <c r="A32" s="12"/>
      <c r="B32" s="13"/>
      <c r="C32" s="20"/>
      <c r="D32" s="21"/>
      <c r="E32" s="21"/>
      <c r="F32" s="19"/>
      <c r="G32" s="19"/>
      <c r="H32" s="19"/>
      <c r="I32" s="19"/>
    </row>
    <row r="33" spans="1:9" x14ac:dyDescent="0.2">
      <c r="A33" s="15" t="s">
        <v>19</v>
      </c>
      <c r="B33" s="7"/>
      <c r="C33" s="20"/>
      <c r="D33" s="21"/>
      <c r="E33" s="21"/>
      <c r="F33" s="19"/>
      <c r="G33" s="19"/>
      <c r="H33" s="19"/>
      <c r="I33" s="19"/>
    </row>
    <row r="34" spans="1:9" x14ac:dyDescent="0.2">
      <c r="A34" s="12"/>
      <c r="B34" s="13"/>
      <c r="C34" s="20"/>
      <c r="D34" s="21"/>
      <c r="E34" s="21"/>
      <c r="F34" s="19"/>
      <c r="G34" s="19"/>
      <c r="H34" s="19"/>
      <c r="I34" s="19"/>
    </row>
    <row r="35" spans="1:9" x14ac:dyDescent="0.2">
      <c r="A35" s="15" t="s">
        <v>20</v>
      </c>
      <c r="B35" s="9"/>
      <c r="C35" s="22">
        <f>C31-C33</f>
        <v>0</v>
      </c>
      <c r="D35" s="22">
        <f t="shared" ref="D35:I35" si="3">D31-D33</f>
        <v>0</v>
      </c>
      <c r="E35" s="22">
        <f t="shared" si="3"/>
        <v>0</v>
      </c>
      <c r="F35" s="23">
        <f t="shared" si="3"/>
        <v>0</v>
      </c>
      <c r="G35" s="23">
        <f t="shared" si="3"/>
        <v>0</v>
      </c>
      <c r="H35" s="23">
        <f t="shared" si="3"/>
        <v>0</v>
      </c>
      <c r="I35" s="23">
        <f t="shared" si="3"/>
        <v>0</v>
      </c>
    </row>
    <row r="36" spans="1:9" x14ac:dyDescent="0.2">
      <c r="A36" s="16"/>
      <c r="B36" s="16"/>
      <c r="C36" s="24"/>
      <c r="D36" s="24"/>
      <c r="E36" s="24"/>
      <c r="F36" s="24"/>
      <c r="G36" s="24"/>
      <c r="H36" s="24"/>
      <c r="I36" s="24"/>
    </row>
    <row r="37" spans="1:9" x14ac:dyDescent="0.2">
      <c r="A37" s="17" t="s">
        <v>21</v>
      </c>
      <c r="B37" s="2"/>
      <c r="C37" s="25"/>
      <c r="D37" s="25"/>
      <c r="E37" s="26"/>
      <c r="F37" s="26"/>
      <c r="G37" s="26"/>
      <c r="H37" s="26"/>
      <c r="I37" s="26"/>
    </row>
    <row r="38" spans="1:9" ht="26.45" customHeight="1" x14ac:dyDescent="0.2">
      <c r="A38" s="46" t="s">
        <v>36</v>
      </c>
      <c r="B38" s="47"/>
      <c r="C38" s="27"/>
      <c r="D38" s="27"/>
      <c r="E38" s="21"/>
      <c r="F38" s="21"/>
      <c r="G38" s="21"/>
      <c r="H38" s="21"/>
      <c r="I38" s="21"/>
    </row>
    <row r="39" spans="1:9" x14ac:dyDescent="0.2">
      <c r="A39" s="15"/>
      <c r="B39" s="7"/>
      <c r="C39" s="19"/>
      <c r="D39" s="19"/>
      <c r="E39" s="19"/>
      <c r="F39" s="19"/>
      <c r="G39" s="19"/>
      <c r="H39" s="19"/>
      <c r="I39" s="19"/>
    </row>
    <row r="40" spans="1:9" x14ac:dyDescent="0.2">
      <c r="A40" s="15" t="s">
        <v>6</v>
      </c>
      <c r="B40" s="7"/>
      <c r="C40" s="28"/>
      <c r="D40" s="28"/>
      <c r="E40" s="19"/>
      <c r="F40" s="19"/>
      <c r="G40" s="19"/>
      <c r="H40" s="19"/>
      <c r="I40" s="19"/>
    </row>
    <row r="41" spans="1:9" x14ac:dyDescent="0.2">
      <c r="A41" s="15"/>
      <c r="B41" s="7"/>
      <c r="C41" s="28"/>
      <c r="D41" s="28"/>
      <c r="E41" s="19"/>
      <c r="F41" s="19"/>
      <c r="G41" s="19"/>
      <c r="H41" s="19"/>
      <c r="I41" s="19"/>
    </row>
    <row r="42" spans="1:9" x14ac:dyDescent="0.2">
      <c r="A42" s="11" t="s">
        <v>8</v>
      </c>
      <c r="B42" s="9"/>
      <c r="C42" s="28"/>
      <c r="D42" s="28"/>
      <c r="E42" s="19"/>
      <c r="F42" s="19"/>
      <c r="G42" s="19"/>
      <c r="H42" s="19"/>
      <c r="I42" s="19"/>
    </row>
    <row r="43" spans="1:9" x14ac:dyDescent="0.2">
      <c r="A43" s="14" t="s">
        <v>9</v>
      </c>
      <c r="B43" s="10"/>
      <c r="C43" s="28"/>
      <c r="D43" s="28"/>
      <c r="E43" s="19"/>
      <c r="F43" s="19"/>
      <c r="G43" s="19"/>
      <c r="H43" s="19"/>
      <c r="I43" s="19"/>
    </row>
  </sheetData>
  <mergeCells count="2">
    <mergeCell ref="A16:I16"/>
    <mergeCell ref="A38:B38"/>
  </mergeCells>
  <pageMargins left="0.45" right="0.2" top="0.75" bottom="0.5" header="0.3" footer="0.3"/>
  <pageSetup scale="95" orientation="landscape" r:id="rId1"/>
  <headerFooter>
    <oddHeader>&amp;CReport on Non-General Fund Information
for Submittal to the 2023 Legislature</oddHeader>
    <oddFooter>&amp;R&amp;D&amp;T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D579F-E6C0-44B7-9703-7AB76A6F970C}">
  <dimension ref="A1:I43"/>
  <sheetViews>
    <sheetView workbookViewId="0">
      <selection activeCell="I34" sqref="I34"/>
    </sheetView>
  </sheetViews>
  <sheetFormatPr defaultRowHeight="12.75" x14ac:dyDescent="0.2"/>
  <cols>
    <col min="1" max="1" width="16" customWidth="1"/>
    <col min="2" max="2" width="14.7109375" customWidth="1"/>
    <col min="3" max="8" width="14" customWidth="1"/>
    <col min="9" max="9" width="13.140625" customWidth="1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13</v>
      </c>
      <c r="B2" s="2" t="s">
        <v>37</v>
      </c>
      <c r="C2" s="2"/>
      <c r="D2" s="2"/>
      <c r="E2" s="5"/>
      <c r="F2" s="1"/>
      <c r="G2" s="3" t="s">
        <v>14</v>
      </c>
      <c r="H2" s="2" t="s">
        <v>38</v>
      </c>
      <c r="I2" s="2"/>
    </row>
    <row r="3" spans="1:9" x14ac:dyDescent="0.2">
      <c r="A3" s="1" t="s">
        <v>30</v>
      </c>
      <c r="B3" s="2" t="s">
        <v>40</v>
      </c>
      <c r="C3" s="2"/>
      <c r="D3" s="2"/>
      <c r="E3" s="5"/>
      <c r="F3" s="1"/>
      <c r="G3" s="3" t="s">
        <v>34</v>
      </c>
      <c r="H3" s="4" t="s">
        <v>39</v>
      </c>
      <c r="I3" s="4"/>
    </row>
    <row r="4" spans="1:9" x14ac:dyDescent="0.2">
      <c r="A4" s="1" t="s">
        <v>15</v>
      </c>
      <c r="B4" s="2" t="s">
        <v>64</v>
      </c>
      <c r="C4" s="2"/>
      <c r="D4" s="2"/>
      <c r="E4" s="5"/>
      <c r="F4" s="1"/>
      <c r="G4" s="3" t="s">
        <v>33</v>
      </c>
      <c r="H4" s="2" t="s">
        <v>65</v>
      </c>
      <c r="I4" s="2"/>
    </row>
    <row r="5" spans="1:9" x14ac:dyDescent="0.2">
      <c r="A5" s="1" t="s">
        <v>31</v>
      </c>
      <c r="B5" s="2" t="s">
        <v>67</v>
      </c>
      <c r="C5" s="4"/>
      <c r="D5" s="4"/>
      <c r="E5" s="5"/>
      <c r="F5" s="1"/>
      <c r="G5" s="3" t="s">
        <v>32</v>
      </c>
      <c r="H5" s="4" t="s">
        <v>69</v>
      </c>
      <c r="I5" s="4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 t="s">
        <v>16</v>
      </c>
      <c r="B7" s="1" t="s">
        <v>41</v>
      </c>
      <c r="C7" s="5"/>
      <c r="D7" s="5"/>
      <c r="E7" s="5"/>
      <c r="F7" s="5"/>
      <c r="G7" s="5"/>
      <c r="H7" s="5"/>
      <c r="I7" s="5"/>
    </row>
    <row r="8" spans="1:9" x14ac:dyDescent="0.2">
      <c r="A8" s="1"/>
      <c r="B8" s="1"/>
      <c r="C8" s="5"/>
      <c r="D8" s="5"/>
      <c r="E8" s="5"/>
      <c r="F8" s="5"/>
      <c r="G8" s="5"/>
      <c r="H8" s="5"/>
      <c r="I8" s="5"/>
    </row>
    <row r="9" spans="1:9" x14ac:dyDescent="0.2">
      <c r="A9" s="1" t="s">
        <v>17</v>
      </c>
      <c r="B9" s="1"/>
      <c r="C9" s="5"/>
      <c r="D9" s="5"/>
      <c r="E9" s="5"/>
      <c r="F9" s="5"/>
      <c r="G9" s="5"/>
      <c r="H9" s="5"/>
      <c r="I9" s="5"/>
    </row>
    <row r="10" spans="1:9" x14ac:dyDescent="0.2">
      <c r="A10" s="1"/>
      <c r="B10" s="1"/>
      <c r="C10" s="5"/>
      <c r="D10" s="5"/>
      <c r="E10" s="5"/>
      <c r="F10" s="5"/>
      <c r="G10" s="5"/>
      <c r="H10" s="5"/>
      <c r="I10" s="5"/>
    </row>
    <row r="11" spans="1:9" x14ac:dyDescent="0.2">
      <c r="A11" s="1" t="s">
        <v>18</v>
      </c>
      <c r="B11" s="1"/>
      <c r="C11" s="5"/>
      <c r="D11" s="5"/>
      <c r="E11" s="5"/>
      <c r="F11" s="5"/>
      <c r="G11" s="5"/>
      <c r="H11" s="5"/>
      <c r="I11" s="5"/>
    </row>
    <row r="12" spans="1:9" x14ac:dyDescent="0.2">
      <c r="A12" s="1"/>
      <c r="B12" s="1"/>
      <c r="C12" s="5"/>
      <c r="D12" s="5"/>
      <c r="E12" s="5"/>
      <c r="F12" s="5"/>
      <c r="G12" s="5"/>
      <c r="H12" s="5"/>
      <c r="I12" s="5"/>
    </row>
    <row r="13" spans="1:9" x14ac:dyDescent="0.2">
      <c r="A13" s="29" t="s">
        <v>23</v>
      </c>
      <c r="B13" s="1"/>
      <c r="C13" s="5"/>
      <c r="D13" s="5"/>
      <c r="E13" s="5"/>
      <c r="F13" s="5"/>
      <c r="G13" s="5"/>
      <c r="H13" s="5"/>
      <c r="I13" s="5"/>
    </row>
    <row r="14" spans="1:9" x14ac:dyDescent="0.2">
      <c r="A14" s="1"/>
      <c r="B14" s="1"/>
      <c r="C14" s="5"/>
      <c r="D14" s="5"/>
      <c r="E14" s="5"/>
      <c r="F14" s="5"/>
      <c r="G14" s="5"/>
      <c r="H14" s="5"/>
      <c r="I14" s="5"/>
    </row>
    <row r="15" spans="1:9" x14ac:dyDescent="0.2">
      <c r="A15" s="5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43" t="s">
        <v>12</v>
      </c>
      <c r="B16" s="44"/>
      <c r="C16" s="44"/>
      <c r="D16" s="44"/>
      <c r="E16" s="44"/>
      <c r="F16" s="44"/>
      <c r="G16" s="44"/>
      <c r="H16" s="44"/>
      <c r="I16" s="45"/>
    </row>
    <row r="17" spans="1:9" x14ac:dyDescent="0.2">
      <c r="A17" s="15"/>
      <c r="B17" s="7"/>
      <c r="C17" s="30" t="s">
        <v>22</v>
      </c>
      <c r="D17" s="30" t="s">
        <v>24</v>
      </c>
      <c r="E17" s="30" t="s">
        <v>26</v>
      </c>
      <c r="F17" s="30" t="s">
        <v>27</v>
      </c>
      <c r="G17" s="30" t="s">
        <v>28</v>
      </c>
      <c r="H17" s="30" t="s">
        <v>29</v>
      </c>
      <c r="I17" s="30" t="s">
        <v>35</v>
      </c>
    </row>
    <row r="18" spans="1:9" x14ac:dyDescent="0.2">
      <c r="A18" s="15"/>
      <c r="B18" s="7"/>
      <c r="C18" s="31" t="s">
        <v>10</v>
      </c>
      <c r="D18" s="8" t="s">
        <v>10</v>
      </c>
      <c r="E18" s="6" t="s">
        <v>10</v>
      </c>
      <c r="F18" s="6" t="s">
        <v>10</v>
      </c>
      <c r="G18" s="6" t="s">
        <v>10</v>
      </c>
      <c r="H18" s="6" t="s">
        <v>11</v>
      </c>
      <c r="I18" s="6" t="s">
        <v>11</v>
      </c>
    </row>
    <row r="19" spans="1:9" x14ac:dyDescent="0.2">
      <c r="A19" s="15" t="s">
        <v>0</v>
      </c>
      <c r="B19" s="7"/>
      <c r="C19" s="18"/>
      <c r="D19" s="19"/>
      <c r="E19" s="19"/>
      <c r="F19" s="19"/>
      <c r="G19" s="19"/>
      <c r="H19" s="19"/>
      <c r="I19" s="19"/>
    </row>
    <row r="20" spans="1:9" x14ac:dyDescent="0.2">
      <c r="A20" s="15" t="s">
        <v>1</v>
      </c>
      <c r="B20" s="7"/>
      <c r="C20" s="18">
        <v>31896171</v>
      </c>
      <c r="D20" s="19">
        <f t="shared" ref="D20:H20" si="0">C31</f>
        <v>47022532</v>
      </c>
      <c r="E20" s="19">
        <f t="shared" si="0"/>
        <v>57833698</v>
      </c>
      <c r="F20" s="19">
        <f t="shared" si="0"/>
        <v>62372348</v>
      </c>
      <c r="G20" s="19">
        <f t="shared" si="0"/>
        <v>56627550</v>
      </c>
      <c r="H20" s="19">
        <f t="shared" si="0"/>
        <v>48280204</v>
      </c>
      <c r="I20" s="19">
        <v>20080204</v>
      </c>
    </row>
    <row r="21" spans="1:9" x14ac:dyDescent="0.2">
      <c r="A21" s="15" t="s">
        <v>2</v>
      </c>
      <c r="B21" s="7"/>
      <c r="C21" s="18">
        <v>1063751</v>
      </c>
      <c r="D21" s="19">
        <v>1414013</v>
      </c>
      <c r="E21" s="19">
        <v>16093668</v>
      </c>
      <c r="F21" s="19">
        <v>16697563</v>
      </c>
      <c r="G21" s="19">
        <v>17372106</v>
      </c>
      <c r="H21" s="19"/>
      <c r="I21" s="19"/>
    </row>
    <row r="22" spans="1:9" x14ac:dyDescent="0.2">
      <c r="A22" s="15" t="s">
        <v>3</v>
      </c>
      <c r="B22" s="7"/>
      <c r="C22" s="18">
        <v>4437390</v>
      </c>
      <c r="D22" s="19">
        <v>10808015</v>
      </c>
      <c r="E22" s="19">
        <v>11555018</v>
      </c>
      <c r="F22" s="18">
        <v>22442361</v>
      </c>
      <c r="G22" s="19">
        <v>23719452</v>
      </c>
      <c r="H22" s="19">
        <v>20000000</v>
      </c>
      <c r="I22" s="19">
        <v>20000000</v>
      </c>
    </row>
    <row r="23" spans="1:9" x14ac:dyDescent="0.2">
      <c r="A23" s="15"/>
      <c r="B23" s="7"/>
      <c r="C23" s="18"/>
      <c r="D23" s="19"/>
      <c r="E23" s="19"/>
      <c r="F23" s="19"/>
      <c r="G23" s="19"/>
      <c r="H23" s="19"/>
      <c r="I23" s="19"/>
    </row>
    <row r="24" spans="1:9" x14ac:dyDescent="0.2">
      <c r="A24" s="32" t="s">
        <v>4</v>
      </c>
      <c r="B24" s="33"/>
      <c r="C24" s="34"/>
      <c r="D24" s="34"/>
      <c r="E24" s="34"/>
      <c r="F24" s="34"/>
      <c r="G24" s="34"/>
      <c r="H24" s="34"/>
      <c r="I24" s="35"/>
    </row>
    <row r="25" spans="1:9" x14ac:dyDescent="0.2">
      <c r="A25" s="36" t="s">
        <v>25</v>
      </c>
      <c r="B25" s="37"/>
      <c r="C25" s="35"/>
      <c r="D25" s="38"/>
      <c r="E25" s="34"/>
      <c r="F25" s="34"/>
      <c r="G25" s="34"/>
      <c r="H25" s="34"/>
      <c r="I25" s="35"/>
    </row>
    <row r="26" spans="1:9" x14ac:dyDescent="0.2">
      <c r="A26" s="39"/>
      <c r="B26" s="40"/>
      <c r="C26" s="35"/>
      <c r="D26" s="28"/>
      <c r="E26" s="28"/>
      <c r="F26" s="28"/>
      <c r="G26" s="28"/>
      <c r="H26" s="28"/>
      <c r="I26" s="28"/>
    </row>
    <row r="27" spans="1:9" x14ac:dyDescent="0.2">
      <c r="A27" s="39"/>
      <c r="B27" s="40"/>
      <c r="C27" s="35">
        <v>44289563</v>
      </c>
      <c r="D27" s="28">
        <v>41482017</v>
      </c>
      <c r="E27" s="28">
        <v>35000000</v>
      </c>
      <c r="F27" s="28"/>
      <c r="G27" s="28">
        <v>4250000</v>
      </c>
      <c r="H27" s="28">
        <v>21000000</v>
      </c>
      <c r="I27" s="28">
        <v>11200000</v>
      </c>
    </row>
    <row r="28" spans="1:9" x14ac:dyDescent="0.2">
      <c r="A28" s="39"/>
      <c r="B28" s="40"/>
      <c r="C28" s="35">
        <v>-25789563</v>
      </c>
      <c r="D28" s="28">
        <v>-21276849</v>
      </c>
      <c r="E28" s="28">
        <v>-35000000</v>
      </c>
      <c r="F28" s="28"/>
      <c r="G28" s="28">
        <v>-6250000</v>
      </c>
      <c r="H28" s="28">
        <v>-3200000</v>
      </c>
      <c r="I28" s="28">
        <v>-3700000</v>
      </c>
    </row>
    <row r="29" spans="1:9" x14ac:dyDescent="0.2">
      <c r="A29" s="32" t="s">
        <v>5</v>
      </c>
      <c r="B29" s="37"/>
      <c r="C29" s="35">
        <f t="shared" ref="C29:I29" si="1">SUM(C26:C28)</f>
        <v>18500000</v>
      </c>
      <c r="D29" s="35">
        <f t="shared" si="1"/>
        <v>20205168</v>
      </c>
      <c r="E29" s="35">
        <f t="shared" si="1"/>
        <v>0</v>
      </c>
      <c r="F29" s="35">
        <f t="shared" si="1"/>
        <v>0</v>
      </c>
      <c r="G29" s="35">
        <f t="shared" si="1"/>
        <v>-2000000</v>
      </c>
      <c r="H29" s="35">
        <f t="shared" si="1"/>
        <v>17800000</v>
      </c>
      <c r="I29" s="35">
        <f t="shared" si="1"/>
        <v>7500000</v>
      </c>
    </row>
    <row r="30" spans="1:9" x14ac:dyDescent="0.2">
      <c r="A30" s="15"/>
      <c r="B30" s="7"/>
      <c r="C30" s="18"/>
      <c r="D30" s="19"/>
      <c r="E30" s="19"/>
      <c r="F30" s="19"/>
      <c r="G30" s="19"/>
      <c r="H30" s="19"/>
      <c r="I30" s="19"/>
    </row>
    <row r="31" spans="1:9" x14ac:dyDescent="0.2">
      <c r="A31" s="15" t="s">
        <v>7</v>
      </c>
      <c r="B31" s="7"/>
      <c r="C31" s="18">
        <f>+C20+C21-C22+C29</f>
        <v>47022532</v>
      </c>
      <c r="D31" s="18">
        <f t="shared" ref="D31:I31" si="2">+D20+D21-D22+D29</f>
        <v>57833698</v>
      </c>
      <c r="E31" s="18">
        <f>+E20+E21-E22+E29</f>
        <v>62372348</v>
      </c>
      <c r="F31" s="18">
        <f t="shared" si="2"/>
        <v>56627550</v>
      </c>
      <c r="G31" s="18">
        <f>+G20+G21-G22+G29</f>
        <v>48280204</v>
      </c>
      <c r="H31" s="18">
        <f>+H20+H21-H22+H29</f>
        <v>46080204</v>
      </c>
      <c r="I31" s="18">
        <f t="shared" si="2"/>
        <v>7580204</v>
      </c>
    </row>
    <row r="32" spans="1:9" x14ac:dyDescent="0.2">
      <c r="A32" s="12"/>
      <c r="B32" s="13"/>
      <c r="C32" s="20"/>
      <c r="D32" s="21"/>
      <c r="E32" s="21"/>
      <c r="F32" s="19"/>
      <c r="G32" s="19"/>
      <c r="H32" s="19"/>
      <c r="I32" s="19"/>
    </row>
    <row r="33" spans="1:9" x14ac:dyDescent="0.2">
      <c r="A33" s="15" t="s">
        <v>19</v>
      </c>
      <c r="B33" s="7"/>
      <c r="C33" s="20">
        <v>6190798</v>
      </c>
      <c r="D33" s="21">
        <v>14313939</v>
      </c>
      <c r="E33" s="21">
        <v>54187337</v>
      </c>
      <c r="F33" s="19">
        <v>48365049</v>
      </c>
      <c r="G33" s="19">
        <f>37351959+4835398</f>
        <v>42187357</v>
      </c>
      <c r="H33" s="19">
        <v>26000000</v>
      </c>
      <c r="I33" s="19">
        <v>0</v>
      </c>
    </row>
    <row r="34" spans="1:9" x14ac:dyDescent="0.2">
      <c r="A34" s="12"/>
      <c r="B34" s="13"/>
      <c r="C34" s="20"/>
      <c r="D34" s="21"/>
      <c r="E34" s="21"/>
      <c r="F34" s="19"/>
      <c r="G34" s="19"/>
      <c r="H34" s="19"/>
      <c r="I34" s="19"/>
    </row>
    <row r="35" spans="1:9" x14ac:dyDescent="0.2">
      <c r="A35" s="15" t="s">
        <v>20</v>
      </c>
      <c r="B35" s="9"/>
      <c r="C35" s="22">
        <f>C31-C33</f>
        <v>40831734</v>
      </c>
      <c r="D35" s="22">
        <f t="shared" ref="D35:I35" si="3">D31-D33</f>
        <v>43519759</v>
      </c>
      <c r="E35" s="22">
        <f t="shared" si="3"/>
        <v>8185011</v>
      </c>
      <c r="F35" s="23">
        <f t="shared" si="3"/>
        <v>8262501</v>
      </c>
      <c r="G35" s="23">
        <f t="shared" si="3"/>
        <v>6092847</v>
      </c>
      <c r="H35" s="23">
        <f t="shared" si="3"/>
        <v>20080204</v>
      </c>
      <c r="I35" s="23">
        <f t="shared" si="3"/>
        <v>7580204</v>
      </c>
    </row>
    <row r="36" spans="1:9" x14ac:dyDescent="0.2">
      <c r="A36" s="16"/>
      <c r="B36" s="16"/>
      <c r="C36" s="24"/>
      <c r="D36" s="24"/>
      <c r="E36" s="24"/>
      <c r="F36" s="24"/>
      <c r="G36" s="24"/>
      <c r="H36" s="24"/>
      <c r="I36" s="24"/>
    </row>
    <row r="37" spans="1:9" x14ac:dyDescent="0.2">
      <c r="A37" s="17" t="s">
        <v>21</v>
      </c>
      <c r="B37" s="2"/>
      <c r="C37" s="25"/>
      <c r="D37" s="25"/>
      <c r="E37" s="26"/>
      <c r="F37" s="26"/>
      <c r="G37" s="26"/>
      <c r="H37" s="26"/>
      <c r="I37" s="26"/>
    </row>
    <row r="38" spans="1:9" ht="26.45" customHeight="1" x14ac:dyDescent="0.2">
      <c r="A38" s="46" t="s">
        <v>36</v>
      </c>
      <c r="B38" s="47"/>
      <c r="C38" s="27"/>
      <c r="D38" s="27"/>
      <c r="E38" s="21"/>
      <c r="F38" s="21"/>
      <c r="G38" s="21"/>
      <c r="H38" s="21"/>
      <c r="I38" s="21"/>
    </row>
    <row r="39" spans="1:9" x14ac:dyDescent="0.2">
      <c r="A39" s="15"/>
      <c r="B39" s="7"/>
      <c r="C39" s="19"/>
      <c r="D39" s="19"/>
      <c r="E39" s="19"/>
      <c r="F39" s="19"/>
      <c r="G39" s="19"/>
      <c r="H39" s="19"/>
      <c r="I39" s="19"/>
    </row>
    <row r="40" spans="1:9" x14ac:dyDescent="0.2">
      <c r="A40" s="15" t="s">
        <v>6</v>
      </c>
      <c r="B40" s="7"/>
      <c r="C40" s="28"/>
      <c r="D40" s="28"/>
      <c r="E40" s="19"/>
      <c r="F40" s="19"/>
      <c r="G40" s="19"/>
      <c r="H40" s="19"/>
      <c r="I40" s="19"/>
    </row>
    <row r="41" spans="1:9" x14ac:dyDescent="0.2">
      <c r="A41" s="15"/>
      <c r="B41" s="7"/>
      <c r="C41" s="28"/>
      <c r="D41" s="28"/>
      <c r="E41" s="19"/>
      <c r="F41" s="19"/>
      <c r="G41" s="19"/>
      <c r="H41" s="19"/>
      <c r="I41" s="19"/>
    </row>
    <row r="42" spans="1:9" x14ac:dyDescent="0.2">
      <c r="A42" s="11" t="s">
        <v>8</v>
      </c>
      <c r="B42" s="9"/>
      <c r="C42" s="28"/>
      <c r="D42" s="28"/>
      <c r="E42" s="19"/>
      <c r="F42" s="19"/>
      <c r="G42" s="19"/>
      <c r="H42" s="19"/>
      <c r="I42" s="19"/>
    </row>
    <row r="43" spans="1:9" x14ac:dyDescent="0.2">
      <c r="A43" s="14" t="s">
        <v>9</v>
      </c>
      <c r="B43" s="10"/>
      <c r="C43" s="28"/>
      <c r="D43" s="28"/>
      <c r="E43" s="19"/>
      <c r="F43" s="19"/>
      <c r="G43" s="19"/>
      <c r="H43" s="19"/>
      <c r="I43" s="19"/>
    </row>
  </sheetData>
  <mergeCells count="2">
    <mergeCell ref="A16:I16"/>
    <mergeCell ref="A38:B38"/>
  </mergeCells>
  <pageMargins left="0.45" right="0.45" top="0.75" bottom="0.5" header="0.3" footer="0.3"/>
  <pageSetup scale="95" orientation="landscape" r:id="rId1"/>
  <headerFooter>
    <oddHeader>&amp;CReport on Non-General Fund Information
for Submittal to the 2023 Legislature</oddHeader>
    <oddFooter>&amp;R&amp;D&amp;T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7562A-3606-48FD-9101-60C9AF8BA8C4}">
  <dimension ref="A1:I43"/>
  <sheetViews>
    <sheetView workbookViewId="0">
      <selection activeCell="I23" sqref="I23"/>
    </sheetView>
  </sheetViews>
  <sheetFormatPr defaultRowHeight="12.75" x14ac:dyDescent="0.2"/>
  <cols>
    <col min="1" max="1" width="16" customWidth="1"/>
    <col min="2" max="2" width="14.7109375" customWidth="1"/>
    <col min="3" max="8" width="14" customWidth="1"/>
    <col min="9" max="9" width="13.140625" customWidth="1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13</v>
      </c>
      <c r="B2" s="2" t="s">
        <v>37</v>
      </c>
      <c r="C2" s="2"/>
      <c r="D2" s="2"/>
      <c r="E2" s="5"/>
      <c r="F2" s="1"/>
      <c r="G2" s="3" t="s">
        <v>14</v>
      </c>
      <c r="H2" s="2" t="s">
        <v>38</v>
      </c>
      <c r="I2" s="2"/>
    </row>
    <row r="3" spans="1:9" x14ac:dyDescent="0.2">
      <c r="A3" s="1" t="s">
        <v>30</v>
      </c>
      <c r="B3" s="2" t="s">
        <v>40</v>
      </c>
      <c r="C3" s="2"/>
      <c r="D3" s="2"/>
      <c r="E3" s="5"/>
      <c r="F3" s="1"/>
      <c r="G3" s="3" t="s">
        <v>34</v>
      </c>
      <c r="H3" s="4" t="s">
        <v>39</v>
      </c>
      <c r="I3" s="4"/>
    </row>
    <row r="4" spans="1:9" x14ac:dyDescent="0.2">
      <c r="A4" s="1" t="s">
        <v>15</v>
      </c>
      <c r="B4" s="2" t="s">
        <v>73</v>
      </c>
      <c r="C4" s="2"/>
      <c r="D4" s="2"/>
      <c r="E4" s="5"/>
      <c r="F4" s="1"/>
      <c r="G4" s="3" t="s">
        <v>33</v>
      </c>
      <c r="H4" s="2" t="s">
        <v>65</v>
      </c>
      <c r="I4" s="2"/>
    </row>
    <row r="5" spans="1:9" x14ac:dyDescent="0.2">
      <c r="A5" s="1" t="s">
        <v>31</v>
      </c>
      <c r="B5" s="2" t="s">
        <v>74</v>
      </c>
      <c r="C5" s="4"/>
      <c r="D5" s="4"/>
      <c r="E5" s="5"/>
      <c r="F5" s="1"/>
      <c r="G5" s="3" t="s">
        <v>32</v>
      </c>
      <c r="H5" s="4" t="s">
        <v>75</v>
      </c>
      <c r="I5" s="4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 t="s">
        <v>16</v>
      </c>
      <c r="B7" s="1" t="s">
        <v>41</v>
      </c>
      <c r="C7" s="5"/>
      <c r="D7" s="5"/>
      <c r="E7" s="5"/>
      <c r="F7" s="5"/>
      <c r="G7" s="5"/>
      <c r="H7" s="5"/>
      <c r="I7" s="5"/>
    </row>
    <row r="8" spans="1:9" x14ac:dyDescent="0.2">
      <c r="A8" s="1"/>
      <c r="B8" s="1"/>
      <c r="C8" s="5"/>
      <c r="D8" s="5"/>
      <c r="E8" s="5"/>
      <c r="F8" s="5"/>
      <c r="G8" s="5"/>
      <c r="H8" s="5"/>
      <c r="I8" s="5"/>
    </row>
    <row r="9" spans="1:9" x14ac:dyDescent="0.2">
      <c r="A9" s="1" t="s">
        <v>17</v>
      </c>
      <c r="B9" s="1"/>
      <c r="C9" s="5"/>
      <c r="D9" s="5"/>
      <c r="E9" s="5"/>
      <c r="F9" s="5"/>
      <c r="G9" s="5"/>
      <c r="H9" s="5"/>
      <c r="I9" s="5"/>
    </row>
    <row r="10" spans="1:9" x14ac:dyDescent="0.2">
      <c r="A10" s="1"/>
      <c r="B10" s="1"/>
      <c r="C10" s="5"/>
      <c r="D10" s="5"/>
      <c r="E10" s="5"/>
      <c r="F10" s="5"/>
      <c r="G10" s="5"/>
      <c r="H10" s="5"/>
      <c r="I10" s="5"/>
    </row>
    <row r="11" spans="1:9" x14ac:dyDescent="0.2">
      <c r="A11" s="1" t="s">
        <v>18</v>
      </c>
      <c r="B11" s="1"/>
      <c r="C11" s="5"/>
      <c r="D11" s="5"/>
      <c r="E11" s="5"/>
      <c r="F11" s="5"/>
      <c r="G11" s="5"/>
      <c r="H11" s="5"/>
      <c r="I11" s="5"/>
    </row>
    <row r="12" spans="1:9" x14ac:dyDescent="0.2">
      <c r="A12" s="1"/>
      <c r="B12" s="1"/>
      <c r="C12" s="5"/>
      <c r="D12" s="5"/>
      <c r="E12" s="5"/>
      <c r="F12" s="5"/>
      <c r="G12" s="5"/>
      <c r="H12" s="5"/>
      <c r="I12" s="5"/>
    </row>
    <row r="13" spans="1:9" x14ac:dyDescent="0.2">
      <c r="A13" s="29" t="s">
        <v>23</v>
      </c>
      <c r="B13" s="1"/>
      <c r="C13" s="5"/>
      <c r="D13" s="5"/>
      <c r="E13" s="5"/>
      <c r="F13" s="5"/>
      <c r="G13" s="5"/>
      <c r="H13" s="5"/>
      <c r="I13" s="5"/>
    </row>
    <row r="14" spans="1:9" x14ac:dyDescent="0.2">
      <c r="A14" s="1"/>
      <c r="B14" s="1"/>
      <c r="C14" s="5"/>
      <c r="D14" s="5"/>
      <c r="E14" s="5"/>
      <c r="F14" s="5"/>
      <c r="G14" s="5"/>
      <c r="H14" s="5"/>
      <c r="I14" s="5"/>
    </row>
    <row r="15" spans="1:9" x14ac:dyDescent="0.2">
      <c r="A15" s="5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43" t="s">
        <v>12</v>
      </c>
      <c r="B16" s="44"/>
      <c r="C16" s="44"/>
      <c r="D16" s="44"/>
      <c r="E16" s="44"/>
      <c r="F16" s="44"/>
      <c r="G16" s="44"/>
      <c r="H16" s="44"/>
      <c r="I16" s="45"/>
    </row>
    <row r="17" spans="1:9" x14ac:dyDescent="0.2">
      <c r="A17" s="15"/>
      <c r="B17" s="7"/>
      <c r="C17" s="30" t="s">
        <v>22</v>
      </c>
      <c r="D17" s="30" t="s">
        <v>24</v>
      </c>
      <c r="E17" s="30" t="s">
        <v>26</v>
      </c>
      <c r="F17" s="30" t="s">
        <v>27</v>
      </c>
      <c r="G17" s="30" t="s">
        <v>28</v>
      </c>
      <c r="H17" s="30" t="s">
        <v>29</v>
      </c>
      <c r="I17" s="30" t="s">
        <v>35</v>
      </c>
    </row>
    <row r="18" spans="1:9" x14ac:dyDescent="0.2">
      <c r="A18" s="15"/>
      <c r="B18" s="7"/>
      <c r="C18" s="31" t="s">
        <v>10</v>
      </c>
      <c r="D18" s="8" t="s">
        <v>10</v>
      </c>
      <c r="E18" s="6" t="s">
        <v>10</v>
      </c>
      <c r="F18" s="6" t="s">
        <v>10</v>
      </c>
      <c r="G18" s="6" t="s">
        <v>10</v>
      </c>
      <c r="H18" s="6" t="s">
        <v>11</v>
      </c>
      <c r="I18" s="6" t="s">
        <v>11</v>
      </c>
    </row>
    <row r="19" spans="1:9" x14ac:dyDescent="0.2">
      <c r="A19" s="15" t="s">
        <v>0</v>
      </c>
      <c r="B19" s="7"/>
      <c r="C19" s="18"/>
      <c r="D19" s="19"/>
      <c r="E19" s="19"/>
      <c r="F19" s="19"/>
      <c r="G19" s="19"/>
      <c r="H19" s="19"/>
      <c r="I19" s="19"/>
    </row>
    <row r="20" spans="1:9" x14ac:dyDescent="0.2">
      <c r="A20" s="15" t="s">
        <v>1</v>
      </c>
      <c r="B20" s="7"/>
      <c r="C20" s="18">
        <v>673337</v>
      </c>
      <c r="D20" s="19">
        <f t="shared" ref="D20:I20" si="0">C31</f>
        <v>1465523</v>
      </c>
      <c r="E20" s="19">
        <f t="shared" si="0"/>
        <v>655770</v>
      </c>
      <c r="F20" s="19">
        <f t="shared" si="0"/>
        <v>818397</v>
      </c>
      <c r="G20" s="19">
        <f t="shared" si="0"/>
        <v>330986</v>
      </c>
      <c r="H20" s="19">
        <f t="shared" si="0"/>
        <v>401004</v>
      </c>
      <c r="I20" s="19">
        <f t="shared" si="0"/>
        <v>401004</v>
      </c>
    </row>
    <row r="21" spans="1:9" x14ac:dyDescent="0.2">
      <c r="A21" s="15" t="s">
        <v>2</v>
      </c>
      <c r="B21" s="7"/>
      <c r="C21" s="18">
        <v>5192186</v>
      </c>
      <c r="D21" s="19">
        <v>5455942</v>
      </c>
      <c r="E21" s="19">
        <v>8265011</v>
      </c>
      <c r="F21" s="19">
        <v>3881558</v>
      </c>
      <c r="G21" s="19">
        <v>4884639</v>
      </c>
      <c r="H21" s="19">
        <v>4000000</v>
      </c>
      <c r="I21" s="19">
        <v>4000000</v>
      </c>
    </row>
    <row r="22" spans="1:9" x14ac:dyDescent="0.2">
      <c r="A22" s="15" t="s">
        <v>3</v>
      </c>
      <c r="B22" s="7"/>
      <c r="C22" s="18"/>
      <c r="D22" s="19"/>
      <c r="E22" s="19">
        <v>8102384</v>
      </c>
      <c r="F22" s="18">
        <v>4368969</v>
      </c>
      <c r="G22" s="19">
        <v>4814621</v>
      </c>
      <c r="H22" s="19">
        <v>4000000</v>
      </c>
      <c r="I22" s="19">
        <v>4000000</v>
      </c>
    </row>
    <row r="23" spans="1:9" x14ac:dyDescent="0.2">
      <c r="A23" s="15"/>
      <c r="B23" s="7"/>
      <c r="C23" s="18"/>
      <c r="D23" s="19"/>
      <c r="E23" s="19"/>
      <c r="F23" s="19"/>
      <c r="G23" s="19"/>
      <c r="H23" s="19"/>
      <c r="I23" s="19"/>
    </row>
    <row r="24" spans="1:9" x14ac:dyDescent="0.2">
      <c r="A24" s="32" t="s">
        <v>4</v>
      </c>
      <c r="B24" s="33"/>
      <c r="C24" s="34"/>
      <c r="D24" s="34"/>
      <c r="E24" s="34"/>
      <c r="F24" s="34"/>
      <c r="G24" s="34"/>
      <c r="H24" s="34"/>
      <c r="I24" s="35"/>
    </row>
    <row r="25" spans="1:9" x14ac:dyDescent="0.2">
      <c r="A25" s="36" t="s">
        <v>25</v>
      </c>
      <c r="B25" s="37"/>
      <c r="C25" s="35"/>
      <c r="D25" s="38"/>
      <c r="E25" s="34"/>
      <c r="F25" s="34"/>
      <c r="G25" s="34"/>
      <c r="H25" s="34"/>
      <c r="I25" s="35"/>
    </row>
    <row r="26" spans="1:9" x14ac:dyDescent="0.2">
      <c r="A26" s="39"/>
      <c r="B26" s="40"/>
      <c r="C26" s="35"/>
      <c r="D26" s="28"/>
      <c r="E26" s="28"/>
      <c r="F26" s="28"/>
      <c r="G26" s="28"/>
      <c r="H26" s="28"/>
      <c r="I26" s="28"/>
    </row>
    <row r="27" spans="1:9" x14ac:dyDescent="0.2">
      <c r="A27" s="39"/>
      <c r="B27" s="40"/>
      <c r="C27" s="35"/>
      <c r="D27" s="28">
        <v>762204</v>
      </c>
      <c r="E27" s="28"/>
      <c r="F27" s="28"/>
      <c r="G27" s="28"/>
      <c r="H27" s="28"/>
      <c r="I27" s="28"/>
    </row>
    <row r="28" spans="1:9" x14ac:dyDescent="0.2">
      <c r="A28" s="39"/>
      <c r="B28" s="40"/>
      <c r="C28" s="35">
        <v>-4400000</v>
      </c>
      <c r="D28" s="28">
        <v>-7027899</v>
      </c>
      <c r="E28" s="28"/>
      <c r="F28" s="28"/>
      <c r="G28" s="28"/>
      <c r="H28" s="28"/>
      <c r="I28" s="28"/>
    </row>
    <row r="29" spans="1:9" x14ac:dyDescent="0.2">
      <c r="A29" s="32" t="s">
        <v>5</v>
      </c>
      <c r="B29" s="37"/>
      <c r="C29" s="35">
        <f t="shared" ref="C29:I29" si="1">SUM(C26:C28)</f>
        <v>-4400000</v>
      </c>
      <c r="D29" s="35">
        <f t="shared" si="1"/>
        <v>-6265695</v>
      </c>
      <c r="E29" s="35">
        <f t="shared" si="1"/>
        <v>0</v>
      </c>
      <c r="F29" s="35">
        <f t="shared" si="1"/>
        <v>0</v>
      </c>
      <c r="G29" s="35">
        <f t="shared" si="1"/>
        <v>0</v>
      </c>
      <c r="H29" s="35">
        <f t="shared" si="1"/>
        <v>0</v>
      </c>
      <c r="I29" s="35">
        <f t="shared" si="1"/>
        <v>0</v>
      </c>
    </row>
    <row r="30" spans="1:9" x14ac:dyDescent="0.2">
      <c r="A30" s="15"/>
      <c r="B30" s="7"/>
      <c r="C30" s="18"/>
      <c r="D30" s="19"/>
      <c r="E30" s="19"/>
      <c r="F30" s="19"/>
      <c r="G30" s="19"/>
      <c r="H30" s="19"/>
      <c r="I30" s="19"/>
    </row>
    <row r="31" spans="1:9" x14ac:dyDescent="0.2">
      <c r="A31" s="15" t="s">
        <v>7</v>
      </c>
      <c r="B31" s="7"/>
      <c r="C31" s="18">
        <f>+C20+C21-C22+C29</f>
        <v>1465523</v>
      </c>
      <c r="D31" s="18">
        <f t="shared" ref="D31:I31" si="2">+D20+D21-D22+D29</f>
        <v>655770</v>
      </c>
      <c r="E31" s="18">
        <f>+E20+E21-E22+E29</f>
        <v>818397</v>
      </c>
      <c r="F31" s="18">
        <f t="shared" si="2"/>
        <v>330986</v>
      </c>
      <c r="G31" s="18">
        <f>+G20+G21-G22+G29</f>
        <v>401004</v>
      </c>
      <c r="H31" s="18">
        <f>+H20+H21-H22+H29</f>
        <v>401004</v>
      </c>
      <c r="I31" s="18">
        <f t="shared" si="2"/>
        <v>401004</v>
      </c>
    </row>
    <row r="32" spans="1:9" x14ac:dyDescent="0.2">
      <c r="A32" s="12"/>
      <c r="B32" s="13"/>
      <c r="C32" s="20"/>
      <c r="D32" s="21"/>
      <c r="E32" s="21"/>
      <c r="F32" s="19"/>
      <c r="G32" s="19"/>
      <c r="H32" s="19"/>
      <c r="I32" s="19"/>
    </row>
    <row r="33" spans="1:9" x14ac:dyDescent="0.2">
      <c r="A33" s="15" t="s">
        <v>19</v>
      </c>
      <c r="B33" s="7"/>
      <c r="C33" s="20"/>
      <c r="D33" s="21"/>
      <c r="E33" s="21"/>
      <c r="F33" s="19"/>
      <c r="G33" s="19"/>
      <c r="H33" s="19"/>
      <c r="I33" s="19"/>
    </row>
    <row r="34" spans="1:9" x14ac:dyDescent="0.2">
      <c r="A34" s="12"/>
      <c r="B34" s="13"/>
      <c r="C34" s="20"/>
      <c r="D34" s="21"/>
      <c r="E34" s="21"/>
      <c r="F34" s="19"/>
      <c r="G34" s="19"/>
      <c r="H34" s="19"/>
      <c r="I34" s="19"/>
    </row>
    <row r="35" spans="1:9" x14ac:dyDescent="0.2">
      <c r="A35" s="15" t="s">
        <v>20</v>
      </c>
      <c r="B35" s="9"/>
      <c r="C35" s="22">
        <f>C31-C33</f>
        <v>1465523</v>
      </c>
      <c r="D35" s="22">
        <f t="shared" ref="D35:I35" si="3">D31-D33</f>
        <v>655770</v>
      </c>
      <c r="E35" s="22">
        <f t="shared" si="3"/>
        <v>818397</v>
      </c>
      <c r="F35" s="23">
        <f t="shared" si="3"/>
        <v>330986</v>
      </c>
      <c r="G35" s="23">
        <f t="shared" si="3"/>
        <v>401004</v>
      </c>
      <c r="H35" s="23">
        <f t="shared" si="3"/>
        <v>401004</v>
      </c>
      <c r="I35" s="23">
        <f t="shared" si="3"/>
        <v>401004</v>
      </c>
    </row>
    <row r="36" spans="1:9" x14ac:dyDescent="0.2">
      <c r="A36" s="16"/>
      <c r="B36" s="16"/>
      <c r="C36" s="24"/>
      <c r="D36" s="24"/>
      <c r="E36" s="24"/>
      <c r="F36" s="24"/>
      <c r="G36" s="24"/>
      <c r="H36" s="24"/>
      <c r="I36" s="24"/>
    </row>
    <row r="37" spans="1:9" x14ac:dyDescent="0.2">
      <c r="A37" s="17" t="s">
        <v>21</v>
      </c>
      <c r="B37" s="2"/>
      <c r="C37" s="25"/>
      <c r="D37" s="25"/>
      <c r="E37" s="26"/>
      <c r="F37" s="26"/>
      <c r="G37" s="26"/>
      <c r="H37" s="26"/>
      <c r="I37" s="26"/>
    </row>
    <row r="38" spans="1:9" ht="26.45" customHeight="1" x14ac:dyDescent="0.2">
      <c r="A38" s="46" t="s">
        <v>36</v>
      </c>
      <c r="B38" s="47"/>
      <c r="C38" s="27"/>
      <c r="D38" s="27"/>
      <c r="E38" s="21"/>
      <c r="F38" s="21"/>
      <c r="G38" s="21"/>
      <c r="H38" s="21"/>
      <c r="I38" s="21"/>
    </row>
    <row r="39" spans="1:9" x14ac:dyDescent="0.2">
      <c r="A39" s="15"/>
      <c r="B39" s="7"/>
      <c r="C39" s="19"/>
      <c r="D39" s="19"/>
      <c r="E39" s="19"/>
      <c r="F39" s="19"/>
      <c r="G39" s="19"/>
      <c r="H39" s="19"/>
      <c r="I39" s="19"/>
    </row>
    <row r="40" spans="1:9" x14ac:dyDescent="0.2">
      <c r="A40" s="15" t="s">
        <v>6</v>
      </c>
      <c r="B40" s="7"/>
      <c r="C40" s="28"/>
      <c r="D40" s="28"/>
      <c r="E40" s="19"/>
      <c r="F40" s="19"/>
      <c r="G40" s="19"/>
      <c r="H40" s="19"/>
      <c r="I40" s="19"/>
    </row>
    <row r="41" spans="1:9" x14ac:dyDescent="0.2">
      <c r="A41" s="15"/>
      <c r="B41" s="7"/>
      <c r="C41" s="28"/>
      <c r="D41" s="28"/>
      <c r="E41" s="19"/>
      <c r="F41" s="19"/>
      <c r="G41" s="19"/>
      <c r="H41" s="19"/>
      <c r="I41" s="19"/>
    </row>
    <row r="42" spans="1:9" x14ac:dyDescent="0.2">
      <c r="A42" s="11" t="s">
        <v>8</v>
      </c>
      <c r="B42" s="9"/>
      <c r="C42" s="28"/>
      <c r="D42" s="28"/>
      <c r="E42" s="19"/>
      <c r="F42" s="19"/>
      <c r="G42" s="19"/>
      <c r="H42" s="19"/>
      <c r="I42" s="19"/>
    </row>
    <row r="43" spans="1:9" x14ac:dyDescent="0.2">
      <c r="A43" s="14" t="s">
        <v>9</v>
      </c>
      <c r="B43" s="10"/>
      <c r="C43" s="28"/>
      <c r="D43" s="28"/>
      <c r="E43" s="19"/>
      <c r="F43" s="19"/>
      <c r="G43" s="19"/>
      <c r="H43" s="19"/>
      <c r="I43" s="19"/>
    </row>
  </sheetData>
  <mergeCells count="2">
    <mergeCell ref="A16:I16"/>
    <mergeCell ref="A38:B38"/>
  </mergeCells>
  <pageMargins left="0.45" right="0.45" top="0.75" bottom="0.5" header="0.3" footer="0.3"/>
  <pageSetup scale="95" orientation="landscape" r:id="rId1"/>
  <headerFooter>
    <oddHeader>&amp;CReport on Non-General Fund Information
for Submittal to the 2023 Legislature</oddHeader>
    <oddFooter>&amp;R&amp;D&amp;T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9EE75-59D3-4B62-9665-4B8E016DDE1B}">
  <dimension ref="A1:I43"/>
  <sheetViews>
    <sheetView workbookViewId="0">
      <selection activeCell="G25" sqref="G25"/>
    </sheetView>
  </sheetViews>
  <sheetFormatPr defaultRowHeight="12.75" x14ac:dyDescent="0.2"/>
  <cols>
    <col min="1" max="1" width="16" customWidth="1"/>
    <col min="2" max="2" width="14.7109375" customWidth="1"/>
    <col min="3" max="8" width="14" customWidth="1"/>
    <col min="9" max="9" width="13.140625" customWidth="1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13</v>
      </c>
      <c r="B2" s="2" t="s">
        <v>37</v>
      </c>
      <c r="C2" s="2"/>
      <c r="D2" s="2"/>
      <c r="E2" s="5"/>
      <c r="F2" s="1"/>
      <c r="G2" s="3" t="s">
        <v>14</v>
      </c>
      <c r="H2" s="2" t="s">
        <v>38</v>
      </c>
      <c r="I2" s="2"/>
    </row>
    <row r="3" spans="1:9" x14ac:dyDescent="0.2">
      <c r="A3" s="1" t="s">
        <v>30</v>
      </c>
      <c r="B3" s="2" t="s">
        <v>40</v>
      </c>
      <c r="C3" s="2"/>
      <c r="D3" s="2"/>
      <c r="E3" s="5"/>
      <c r="F3" s="1"/>
      <c r="G3" s="3" t="s">
        <v>34</v>
      </c>
      <c r="H3" s="4" t="s">
        <v>39</v>
      </c>
      <c r="I3" s="4"/>
    </row>
    <row r="4" spans="1:9" x14ac:dyDescent="0.2">
      <c r="A4" s="1" t="s">
        <v>15</v>
      </c>
      <c r="B4" s="2" t="s">
        <v>81</v>
      </c>
      <c r="C4" s="2"/>
      <c r="D4" s="2"/>
      <c r="E4" s="5"/>
      <c r="F4" s="1"/>
      <c r="G4" s="3" t="s">
        <v>33</v>
      </c>
      <c r="H4" s="2" t="s">
        <v>65</v>
      </c>
      <c r="I4" s="2"/>
    </row>
    <row r="5" spans="1:9" x14ac:dyDescent="0.2">
      <c r="A5" s="1" t="s">
        <v>31</v>
      </c>
      <c r="B5" s="2" t="s">
        <v>55</v>
      </c>
      <c r="C5" s="4"/>
      <c r="D5" s="4"/>
      <c r="E5" s="5"/>
      <c r="F5" s="1"/>
      <c r="G5" s="3" t="s">
        <v>32</v>
      </c>
      <c r="H5" s="4" t="s">
        <v>82</v>
      </c>
      <c r="I5" s="4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 t="s">
        <v>16</v>
      </c>
      <c r="B7" s="1" t="s">
        <v>41</v>
      </c>
      <c r="C7" s="5"/>
      <c r="D7" s="5"/>
      <c r="E7" s="5"/>
      <c r="F7" s="5"/>
      <c r="G7" s="5"/>
      <c r="H7" s="5"/>
      <c r="I7" s="5"/>
    </row>
    <row r="8" spans="1:9" x14ac:dyDescent="0.2">
      <c r="A8" s="1"/>
      <c r="B8" s="1"/>
      <c r="C8" s="5"/>
      <c r="D8" s="5"/>
      <c r="E8" s="5"/>
      <c r="F8" s="5"/>
      <c r="G8" s="5"/>
      <c r="H8" s="5"/>
      <c r="I8" s="5"/>
    </row>
    <row r="9" spans="1:9" x14ac:dyDescent="0.2">
      <c r="A9" s="1" t="s">
        <v>17</v>
      </c>
      <c r="B9" s="1"/>
      <c r="C9" s="5"/>
      <c r="D9" s="5"/>
      <c r="E9" s="5"/>
      <c r="F9" s="5"/>
      <c r="G9" s="5"/>
      <c r="H9" s="5"/>
      <c r="I9" s="5"/>
    </row>
    <row r="10" spans="1:9" x14ac:dyDescent="0.2">
      <c r="A10" s="1"/>
      <c r="B10" s="1"/>
      <c r="C10" s="5"/>
      <c r="D10" s="5"/>
      <c r="E10" s="5"/>
      <c r="F10" s="5"/>
      <c r="G10" s="5"/>
      <c r="H10" s="5"/>
      <c r="I10" s="5"/>
    </row>
    <row r="11" spans="1:9" x14ac:dyDescent="0.2">
      <c r="A11" s="1" t="s">
        <v>18</v>
      </c>
      <c r="B11" s="1"/>
      <c r="C11" s="5"/>
      <c r="D11" s="5"/>
      <c r="E11" s="5"/>
      <c r="F11" s="5"/>
      <c r="G11" s="5"/>
      <c r="H11" s="5"/>
      <c r="I11" s="5"/>
    </row>
    <row r="12" spans="1:9" x14ac:dyDescent="0.2">
      <c r="A12" s="1"/>
      <c r="B12" s="1"/>
      <c r="C12" s="5"/>
      <c r="D12" s="5"/>
      <c r="E12" s="5"/>
      <c r="F12" s="5"/>
      <c r="G12" s="5"/>
      <c r="H12" s="5"/>
      <c r="I12" s="5"/>
    </row>
    <row r="13" spans="1:9" x14ac:dyDescent="0.2">
      <c r="A13" s="29" t="s">
        <v>23</v>
      </c>
      <c r="B13" s="1"/>
      <c r="C13" s="5"/>
      <c r="D13" s="5"/>
      <c r="E13" s="5"/>
      <c r="F13" s="5"/>
      <c r="G13" s="5"/>
      <c r="H13" s="5"/>
      <c r="I13" s="5"/>
    </row>
    <row r="14" spans="1:9" x14ac:dyDescent="0.2">
      <c r="A14" s="1"/>
      <c r="B14" s="1"/>
      <c r="C14" s="5"/>
      <c r="D14" s="5"/>
      <c r="E14" s="5"/>
      <c r="F14" s="5"/>
      <c r="G14" s="5"/>
      <c r="H14" s="5"/>
      <c r="I14" s="5"/>
    </row>
    <row r="15" spans="1:9" x14ac:dyDescent="0.2">
      <c r="A15" s="5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43" t="s">
        <v>12</v>
      </c>
      <c r="B16" s="44"/>
      <c r="C16" s="44"/>
      <c r="D16" s="44"/>
      <c r="E16" s="44"/>
      <c r="F16" s="44"/>
      <c r="G16" s="44"/>
      <c r="H16" s="44"/>
      <c r="I16" s="45"/>
    </row>
    <row r="17" spans="1:9" x14ac:dyDescent="0.2">
      <c r="A17" s="15"/>
      <c r="B17" s="7"/>
      <c r="C17" s="30" t="s">
        <v>22</v>
      </c>
      <c r="D17" s="30" t="s">
        <v>24</v>
      </c>
      <c r="E17" s="30" t="s">
        <v>26</v>
      </c>
      <c r="F17" s="30" t="s">
        <v>27</v>
      </c>
      <c r="G17" s="30" t="s">
        <v>28</v>
      </c>
      <c r="H17" s="30" t="s">
        <v>29</v>
      </c>
      <c r="I17" s="30" t="s">
        <v>35</v>
      </c>
    </row>
    <row r="18" spans="1:9" x14ac:dyDescent="0.2">
      <c r="A18" s="15"/>
      <c r="B18" s="7"/>
      <c r="C18" s="31" t="s">
        <v>10</v>
      </c>
      <c r="D18" s="8" t="s">
        <v>10</v>
      </c>
      <c r="E18" s="6" t="s">
        <v>10</v>
      </c>
      <c r="F18" s="6" t="s">
        <v>10</v>
      </c>
      <c r="G18" s="6" t="s">
        <v>10</v>
      </c>
      <c r="H18" s="6" t="s">
        <v>11</v>
      </c>
      <c r="I18" s="6" t="s">
        <v>11</v>
      </c>
    </row>
    <row r="19" spans="1:9" x14ac:dyDescent="0.2">
      <c r="A19" s="15" t="s">
        <v>0</v>
      </c>
      <c r="B19" s="7"/>
      <c r="C19" s="18"/>
      <c r="D19" s="19"/>
      <c r="E19" s="19"/>
      <c r="F19" s="19"/>
      <c r="G19" s="19"/>
      <c r="H19" s="19"/>
      <c r="I19" s="19"/>
    </row>
    <row r="20" spans="1:9" x14ac:dyDescent="0.2">
      <c r="A20" s="15" t="s">
        <v>1</v>
      </c>
      <c r="B20" s="7"/>
      <c r="C20" s="18">
        <v>2721203</v>
      </c>
      <c r="D20" s="19">
        <f t="shared" ref="D20:I20" si="0">C31</f>
        <v>2623402</v>
      </c>
      <c r="E20" s="19">
        <f t="shared" si="0"/>
        <v>2701992</v>
      </c>
      <c r="F20" s="19">
        <f t="shared" si="0"/>
        <v>2804845</v>
      </c>
      <c r="G20" s="19">
        <f t="shared" si="0"/>
        <v>2970921</v>
      </c>
      <c r="H20" s="19">
        <f t="shared" si="0"/>
        <v>3042687</v>
      </c>
      <c r="I20" s="19">
        <f t="shared" si="0"/>
        <v>3092687</v>
      </c>
    </row>
    <row r="21" spans="1:9" x14ac:dyDescent="0.2">
      <c r="A21" s="15" t="s">
        <v>2</v>
      </c>
      <c r="B21" s="7"/>
      <c r="C21" s="18">
        <v>76579</v>
      </c>
      <c r="D21" s="19">
        <v>158355</v>
      </c>
      <c r="E21" s="19">
        <v>139033</v>
      </c>
      <c r="F21" s="19">
        <v>241951</v>
      </c>
      <c r="G21" s="19">
        <v>518721</v>
      </c>
      <c r="H21" s="19">
        <v>150000</v>
      </c>
      <c r="I21" s="19">
        <v>150000</v>
      </c>
    </row>
    <row r="22" spans="1:9" x14ac:dyDescent="0.2">
      <c r="A22" s="15" t="s">
        <v>3</v>
      </c>
      <c r="B22" s="7"/>
      <c r="C22" s="18">
        <v>174380</v>
      </c>
      <c r="D22" s="19">
        <v>79765</v>
      </c>
      <c r="E22" s="19">
        <v>36180</v>
      </c>
      <c r="F22" s="18">
        <v>75875</v>
      </c>
      <c r="G22" s="19">
        <v>446955</v>
      </c>
      <c r="H22" s="19">
        <v>100000</v>
      </c>
      <c r="I22" s="19">
        <v>100000</v>
      </c>
    </row>
    <row r="23" spans="1:9" x14ac:dyDescent="0.2">
      <c r="A23" s="15"/>
      <c r="B23" s="7"/>
      <c r="C23" s="18"/>
      <c r="D23" s="19"/>
      <c r="E23" s="19"/>
      <c r="F23" s="19"/>
      <c r="G23" s="19"/>
      <c r="H23" s="19"/>
      <c r="I23" s="19"/>
    </row>
    <row r="24" spans="1:9" x14ac:dyDescent="0.2">
      <c r="A24" s="32" t="s">
        <v>4</v>
      </c>
      <c r="B24" s="33"/>
      <c r="C24" s="34"/>
      <c r="D24" s="34"/>
      <c r="E24" s="34"/>
      <c r="F24" s="34"/>
      <c r="G24" s="34"/>
      <c r="H24" s="34"/>
      <c r="I24" s="35"/>
    </row>
    <row r="25" spans="1:9" x14ac:dyDescent="0.2">
      <c r="A25" s="36" t="s">
        <v>25</v>
      </c>
      <c r="B25" s="37"/>
      <c r="C25" s="35"/>
      <c r="D25" s="38"/>
      <c r="E25" s="34"/>
      <c r="F25" s="34"/>
      <c r="G25" s="34"/>
      <c r="H25" s="34"/>
      <c r="I25" s="35"/>
    </row>
    <row r="26" spans="1:9" x14ac:dyDescent="0.2">
      <c r="A26" s="39"/>
      <c r="B26" s="40"/>
      <c r="C26" s="35"/>
      <c r="D26" s="28"/>
      <c r="E26" s="28"/>
      <c r="F26" s="28"/>
      <c r="G26" s="28"/>
      <c r="H26" s="28"/>
      <c r="I26" s="28"/>
    </row>
    <row r="27" spans="1:9" x14ac:dyDescent="0.2">
      <c r="A27" s="39"/>
      <c r="B27" s="40"/>
      <c r="C27" s="35"/>
      <c r="D27" s="28">
        <v>2079698</v>
      </c>
      <c r="E27" s="28">
        <v>2293704</v>
      </c>
      <c r="F27" s="28"/>
      <c r="G27" s="28">
        <v>2396557</v>
      </c>
      <c r="H27" s="28"/>
      <c r="I27" s="28"/>
    </row>
    <row r="28" spans="1:9" x14ac:dyDescent="0.2">
      <c r="A28" s="39"/>
      <c r="B28" s="40"/>
      <c r="C28" s="35"/>
      <c r="D28" s="28">
        <v>-2079698</v>
      </c>
      <c r="E28" s="28">
        <v>-2293704</v>
      </c>
      <c r="F28" s="28"/>
      <c r="G28" s="28">
        <v>-2396557</v>
      </c>
      <c r="H28" s="28"/>
      <c r="I28" s="28"/>
    </row>
    <row r="29" spans="1:9" x14ac:dyDescent="0.2">
      <c r="A29" s="32" t="s">
        <v>5</v>
      </c>
      <c r="B29" s="37"/>
      <c r="C29" s="35">
        <f t="shared" ref="C29:I29" si="1">SUM(C26:C28)</f>
        <v>0</v>
      </c>
      <c r="D29" s="35">
        <f t="shared" si="1"/>
        <v>0</v>
      </c>
      <c r="E29" s="35">
        <f t="shared" si="1"/>
        <v>0</v>
      </c>
      <c r="F29" s="35">
        <f t="shared" si="1"/>
        <v>0</v>
      </c>
      <c r="G29" s="35">
        <f t="shared" si="1"/>
        <v>0</v>
      </c>
      <c r="H29" s="35">
        <f t="shared" si="1"/>
        <v>0</v>
      </c>
      <c r="I29" s="35">
        <f t="shared" si="1"/>
        <v>0</v>
      </c>
    </row>
    <row r="30" spans="1:9" x14ac:dyDescent="0.2">
      <c r="A30" s="15"/>
      <c r="B30" s="7"/>
      <c r="C30" s="18"/>
      <c r="D30" s="19"/>
      <c r="E30" s="19"/>
      <c r="F30" s="19"/>
      <c r="G30" s="19"/>
      <c r="H30" s="19"/>
      <c r="I30" s="19"/>
    </row>
    <row r="31" spans="1:9" x14ac:dyDescent="0.2">
      <c r="A31" s="15" t="s">
        <v>7</v>
      </c>
      <c r="B31" s="7"/>
      <c r="C31" s="18">
        <f>+C20+C21-C22+C29</f>
        <v>2623402</v>
      </c>
      <c r="D31" s="18">
        <f t="shared" ref="D31:I31" si="2">+D20+D21-D22+D29</f>
        <v>2701992</v>
      </c>
      <c r="E31" s="18">
        <f>+E20+E21-E22+E29</f>
        <v>2804845</v>
      </c>
      <c r="F31" s="18">
        <f t="shared" si="2"/>
        <v>2970921</v>
      </c>
      <c r="G31" s="18">
        <f>+G20+G21-G22+G29</f>
        <v>3042687</v>
      </c>
      <c r="H31" s="18">
        <f>+H20+H21-H22+H29</f>
        <v>3092687</v>
      </c>
      <c r="I31" s="18">
        <f t="shared" si="2"/>
        <v>3142687</v>
      </c>
    </row>
    <row r="32" spans="1:9" x14ac:dyDescent="0.2">
      <c r="A32" s="12"/>
      <c r="B32" s="13"/>
      <c r="C32" s="20"/>
      <c r="D32" s="21"/>
      <c r="E32" s="21"/>
      <c r="F32" s="19"/>
      <c r="G32" s="19"/>
      <c r="H32" s="19"/>
      <c r="I32" s="19"/>
    </row>
    <row r="33" spans="1:9" x14ac:dyDescent="0.2">
      <c r="A33" s="15" t="s">
        <v>19</v>
      </c>
      <c r="B33" s="7"/>
      <c r="C33" s="20"/>
      <c r="D33" s="21"/>
      <c r="E33" s="21"/>
      <c r="F33" s="19"/>
      <c r="G33" s="19"/>
      <c r="H33" s="19"/>
      <c r="I33" s="19"/>
    </row>
    <row r="34" spans="1:9" x14ac:dyDescent="0.2">
      <c r="A34" s="12"/>
      <c r="B34" s="13"/>
      <c r="C34" s="20"/>
      <c r="D34" s="21"/>
      <c r="E34" s="21"/>
      <c r="F34" s="19"/>
      <c r="G34" s="19"/>
      <c r="H34" s="19"/>
      <c r="I34" s="19"/>
    </row>
    <row r="35" spans="1:9" x14ac:dyDescent="0.2">
      <c r="A35" s="15" t="s">
        <v>20</v>
      </c>
      <c r="B35" s="9"/>
      <c r="C35" s="22">
        <f>C31-C33</f>
        <v>2623402</v>
      </c>
      <c r="D35" s="22">
        <f t="shared" ref="D35:I35" si="3">D31-D33</f>
        <v>2701992</v>
      </c>
      <c r="E35" s="22">
        <f t="shared" si="3"/>
        <v>2804845</v>
      </c>
      <c r="F35" s="23">
        <f t="shared" si="3"/>
        <v>2970921</v>
      </c>
      <c r="G35" s="23">
        <f t="shared" si="3"/>
        <v>3042687</v>
      </c>
      <c r="H35" s="23">
        <f t="shared" si="3"/>
        <v>3092687</v>
      </c>
      <c r="I35" s="23">
        <f t="shared" si="3"/>
        <v>3142687</v>
      </c>
    </row>
    <row r="36" spans="1:9" x14ac:dyDescent="0.2">
      <c r="A36" s="16"/>
      <c r="B36" s="16"/>
      <c r="C36" s="24"/>
      <c r="D36" s="24"/>
      <c r="E36" s="24"/>
      <c r="F36" s="24"/>
      <c r="G36" s="24"/>
      <c r="H36" s="24"/>
      <c r="I36" s="24"/>
    </row>
    <row r="37" spans="1:9" x14ac:dyDescent="0.2">
      <c r="A37" s="17" t="s">
        <v>21</v>
      </c>
      <c r="B37" s="2"/>
      <c r="C37" s="25"/>
      <c r="D37" s="25"/>
      <c r="E37" s="26"/>
      <c r="F37" s="26"/>
      <c r="G37" s="26"/>
      <c r="H37" s="26"/>
      <c r="I37" s="26"/>
    </row>
    <row r="38" spans="1:9" ht="26.45" customHeight="1" x14ac:dyDescent="0.2">
      <c r="A38" s="46" t="s">
        <v>36</v>
      </c>
      <c r="B38" s="47"/>
      <c r="C38" s="27"/>
      <c r="D38" s="27"/>
      <c r="E38" s="21"/>
      <c r="F38" s="21"/>
      <c r="G38" s="21"/>
      <c r="H38" s="21"/>
      <c r="I38" s="21"/>
    </row>
    <row r="39" spans="1:9" x14ac:dyDescent="0.2">
      <c r="A39" s="15"/>
      <c r="B39" s="7"/>
      <c r="C39" s="19"/>
      <c r="D39" s="19"/>
      <c r="E39" s="19"/>
      <c r="F39" s="19"/>
      <c r="G39" s="19"/>
      <c r="H39" s="19"/>
      <c r="I39" s="19"/>
    </row>
    <row r="40" spans="1:9" x14ac:dyDescent="0.2">
      <c r="A40" s="15" t="s">
        <v>6</v>
      </c>
      <c r="B40" s="7"/>
      <c r="C40" s="28"/>
      <c r="D40" s="28"/>
      <c r="E40" s="19"/>
      <c r="F40" s="19"/>
      <c r="G40" s="19"/>
      <c r="H40" s="19"/>
      <c r="I40" s="19"/>
    </row>
    <row r="41" spans="1:9" x14ac:dyDescent="0.2">
      <c r="A41" s="15"/>
      <c r="B41" s="7"/>
      <c r="C41" s="28"/>
      <c r="D41" s="28"/>
      <c r="E41" s="19"/>
      <c r="F41" s="19"/>
      <c r="G41" s="19"/>
      <c r="H41" s="19"/>
      <c r="I41" s="19"/>
    </row>
    <row r="42" spans="1:9" x14ac:dyDescent="0.2">
      <c r="A42" s="11" t="s">
        <v>8</v>
      </c>
      <c r="B42" s="9"/>
      <c r="C42" s="28"/>
      <c r="D42" s="28"/>
      <c r="E42" s="19"/>
      <c r="F42" s="19"/>
      <c r="G42" s="19"/>
      <c r="H42" s="19"/>
      <c r="I42" s="19"/>
    </row>
    <row r="43" spans="1:9" x14ac:dyDescent="0.2">
      <c r="A43" s="14" t="s">
        <v>9</v>
      </c>
      <c r="B43" s="10"/>
      <c r="C43" s="28"/>
      <c r="D43" s="28"/>
      <c r="E43" s="19"/>
      <c r="F43" s="19"/>
      <c r="G43" s="19"/>
      <c r="H43" s="19"/>
      <c r="I43" s="19"/>
    </row>
  </sheetData>
  <mergeCells count="2">
    <mergeCell ref="A16:I16"/>
    <mergeCell ref="A38:B38"/>
  </mergeCells>
  <pageMargins left="0.45" right="0.45" top="0.75" bottom="0.5" header="0.3" footer="0.3"/>
  <pageSetup scale="95" orientation="landscape" r:id="rId1"/>
  <headerFooter>
    <oddHeader>&amp;CReport on Non-General Fund Information
for Submittal to the 2023 Legislature</oddHeader>
    <oddFooter>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E680E-1177-4D09-A9BF-8CF52FD84904}">
  <dimension ref="A1:I44"/>
  <sheetViews>
    <sheetView workbookViewId="0">
      <selection activeCell="C32" sqref="C32"/>
    </sheetView>
  </sheetViews>
  <sheetFormatPr defaultRowHeight="12.75" x14ac:dyDescent="0.2"/>
  <cols>
    <col min="1" max="1" width="16" customWidth="1"/>
    <col min="2" max="2" width="14.7109375" customWidth="1"/>
    <col min="3" max="8" width="14" customWidth="1"/>
    <col min="9" max="9" width="13.140625" customWidth="1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13</v>
      </c>
      <c r="B2" s="2" t="s">
        <v>37</v>
      </c>
      <c r="C2" s="2"/>
      <c r="D2" s="2"/>
      <c r="E2" s="5"/>
      <c r="F2" s="1"/>
      <c r="G2" s="3" t="s">
        <v>14</v>
      </c>
      <c r="H2" s="2" t="s">
        <v>38</v>
      </c>
      <c r="I2" s="2"/>
    </row>
    <row r="3" spans="1:9" x14ac:dyDescent="0.2">
      <c r="A3" s="1" t="s">
        <v>30</v>
      </c>
      <c r="B3" s="2" t="s">
        <v>40</v>
      </c>
      <c r="C3" s="2"/>
      <c r="D3" s="2"/>
      <c r="E3" s="5"/>
      <c r="F3" s="1"/>
      <c r="G3" s="3" t="s">
        <v>34</v>
      </c>
      <c r="H3" s="4" t="s">
        <v>39</v>
      </c>
      <c r="I3" s="4"/>
    </row>
    <row r="4" spans="1:9" x14ac:dyDescent="0.2">
      <c r="A4" s="1" t="s">
        <v>15</v>
      </c>
      <c r="B4" s="2" t="s">
        <v>42</v>
      </c>
      <c r="C4" s="2"/>
      <c r="D4" s="2"/>
      <c r="E4" s="5"/>
      <c r="F4" s="1"/>
      <c r="G4" s="3" t="s">
        <v>33</v>
      </c>
      <c r="H4" s="2" t="s">
        <v>43</v>
      </c>
      <c r="I4" s="2"/>
    </row>
    <row r="5" spans="1:9" x14ac:dyDescent="0.2">
      <c r="A5" s="1" t="s">
        <v>31</v>
      </c>
      <c r="B5" s="2" t="s">
        <v>44</v>
      </c>
      <c r="C5" s="4"/>
      <c r="D5" s="4"/>
      <c r="E5" s="5"/>
      <c r="F5" s="1"/>
      <c r="G5" s="3" t="s">
        <v>32</v>
      </c>
      <c r="H5" s="4" t="s">
        <v>45</v>
      </c>
      <c r="I5" s="4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 t="s">
        <v>16</v>
      </c>
      <c r="B7" s="1" t="s">
        <v>41</v>
      </c>
      <c r="C7" s="5"/>
      <c r="D7" s="5"/>
      <c r="E7" s="5"/>
      <c r="F7" s="5"/>
      <c r="G7" s="5"/>
      <c r="H7" s="5"/>
      <c r="I7" s="5"/>
    </row>
    <row r="8" spans="1:9" x14ac:dyDescent="0.2">
      <c r="A8" s="1"/>
      <c r="B8" s="1"/>
      <c r="C8" s="5"/>
      <c r="D8" s="5"/>
      <c r="E8" s="5"/>
      <c r="F8" s="5"/>
      <c r="G8" s="5"/>
      <c r="H8" s="5"/>
      <c r="I8" s="5"/>
    </row>
    <row r="9" spans="1:9" x14ac:dyDescent="0.2">
      <c r="A9" s="1" t="s">
        <v>17</v>
      </c>
      <c r="B9" s="1"/>
      <c r="C9" s="5"/>
      <c r="D9" s="5"/>
      <c r="E9" s="5"/>
      <c r="F9" s="5"/>
      <c r="G9" s="5"/>
      <c r="H9" s="5"/>
      <c r="I9" s="5"/>
    </row>
    <row r="10" spans="1:9" x14ac:dyDescent="0.2">
      <c r="A10" s="1"/>
      <c r="B10" s="1"/>
      <c r="C10" s="5"/>
      <c r="D10" s="5"/>
      <c r="E10" s="5"/>
      <c r="F10" s="5"/>
      <c r="G10" s="5"/>
      <c r="H10" s="5"/>
      <c r="I10" s="5"/>
    </row>
    <row r="11" spans="1:9" x14ac:dyDescent="0.2">
      <c r="A11" s="1" t="s">
        <v>18</v>
      </c>
      <c r="B11" s="1"/>
      <c r="C11" s="5"/>
      <c r="D11" s="5"/>
      <c r="E11" s="5"/>
      <c r="F11" s="5"/>
      <c r="G11" s="5"/>
      <c r="H11" s="5"/>
      <c r="I11" s="5"/>
    </row>
    <row r="12" spans="1:9" x14ac:dyDescent="0.2">
      <c r="A12" s="1"/>
      <c r="B12" s="1"/>
      <c r="C12" s="5"/>
      <c r="D12" s="5"/>
      <c r="E12" s="5"/>
      <c r="F12" s="5"/>
      <c r="G12" s="5"/>
      <c r="H12" s="5"/>
      <c r="I12" s="5"/>
    </row>
    <row r="13" spans="1:9" x14ac:dyDescent="0.2">
      <c r="A13" s="29" t="s">
        <v>23</v>
      </c>
      <c r="B13" s="1"/>
      <c r="C13" s="5"/>
      <c r="D13" s="5"/>
      <c r="E13" s="5"/>
      <c r="F13" s="5"/>
      <c r="G13" s="5"/>
      <c r="H13" s="5"/>
      <c r="I13" s="5"/>
    </row>
    <row r="14" spans="1:9" x14ac:dyDescent="0.2">
      <c r="A14" s="1"/>
      <c r="B14" s="1"/>
      <c r="C14" s="5"/>
      <c r="D14" s="5"/>
      <c r="E14" s="5"/>
      <c r="F14" s="5"/>
      <c r="G14" s="5"/>
      <c r="H14" s="5"/>
      <c r="I14" s="5"/>
    </row>
    <row r="15" spans="1:9" x14ac:dyDescent="0.2">
      <c r="A15" s="29"/>
      <c r="B15" s="1"/>
      <c r="C15" s="5"/>
      <c r="D15" s="5"/>
      <c r="E15" s="5"/>
      <c r="F15" s="5"/>
      <c r="G15" s="5"/>
      <c r="H15" s="5"/>
      <c r="I15" s="5"/>
    </row>
    <row r="16" spans="1:9" x14ac:dyDescent="0.2">
      <c r="A16" s="5"/>
      <c r="B16" s="5"/>
      <c r="C16" s="5"/>
      <c r="D16" s="5"/>
      <c r="E16" s="5"/>
      <c r="F16" s="5"/>
      <c r="G16" s="5"/>
      <c r="H16" s="5"/>
      <c r="I16" s="5"/>
    </row>
    <row r="17" spans="1:9" x14ac:dyDescent="0.2">
      <c r="A17" s="43" t="s">
        <v>12</v>
      </c>
      <c r="B17" s="44"/>
      <c r="C17" s="44"/>
      <c r="D17" s="44"/>
      <c r="E17" s="44"/>
      <c r="F17" s="44"/>
      <c r="G17" s="44"/>
      <c r="H17" s="44"/>
      <c r="I17" s="45"/>
    </row>
    <row r="18" spans="1:9" x14ac:dyDescent="0.2">
      <c r="A18" s="15"/>
      <c r="B18" s="7"/>
      <c r="C18" s="30" t="s">
        <v>22</v>
      </c>
      <c r="D18" s="30" t="s">
        <v>24</v>
      </c>
      <c r="E18" s="30" t="s">
        <v>26</v>
      </c>
      <c r="F18" s="30" t="s">
        <v>27</v>
      </c>
      <c r="G18" s="30" t="s">
        <v>28</v>
      </c>
      <c r="H18" s="30" t="s">
        <v>29</v>
      </c>
      <c r="I18" s="30" t="s">
        <v>35</v>
      </c>
    </row>
    <row r="19" spans="1:9" x14ac:dyDescent="0.2">
      <c r="A19" s="15"/>
      <c r="B19" s="7"/>
      <c r="C19" s="31" t="s">
        <v>10</v>
      </c>
      <c r="D19" s="8" t="s">
        <v>10</v>
      </c>
      <c r="E19" s="6" t="s">
        <v>10</v>
      </c>
      <c r="F19" s="6" t="s">
        <v>10</v>
      </c>
      <c r="G19" s="6" t="s">
        <v>10</v>
      </c>
      <c r="H19" s="6" t="s">
        <v>11</v>
      </c>
      <c r="I19" s="6" t="s">
        <v>11</v>
      </c>
    </row>
    <row r="20" spans="1:9" x14ac:dyDescent="0.2">
      <c r="A20" s="15" t="s">
        <v>0</v>
      </c>
      <c r="B20" s="7"/>
      <c r="C20" s="18"/>
      <c r="D20" s="19"/>
      <c r="E20" s="19"/>
      <c r="F20" s="19"/>
      <c r="G20" s="19"/>
      <c r="H20" s="19"/>
      <c r="I20" s="19"/>
    </row>
    <row r="21" spans="1:9" x14ac:dyDescent="0.2">
      <c r="A21" s="15" t="s">
        <v>1</v>
      </c>
      <c r="B21" s="7"/>
      <c r="C21" s="18">
        <v>2483602</v>
      </c>
      <c r="D21" s="19">
        <f t="shared" ref="D21:I21" si="0">C32</f>
        <v>3032057</v>
      </c>
      <c r="E21" s="19">
        <f t="shared" si="0"/>
        <v>3235700</v>
      </c>
      <c r="F21" s="19">
        <f t="shared" si="0"/>
        <v>3324514</v>
      </c>
      <c r="G21" s="19">
        <f t="shared" si="0"/>
        <v>3383689</v>
      </c>
      <c r="H21" s="19">
        <f t="shared" si="0"/>
        <v>3574237</v>
      </c>
      <c r="I21" s="19">
        <f t="shared" si="0"/>
        <v>1644237</v>
      </c>
    </row>
    <row r="22" spans="1:9" x14ac:dyDescent="0.2">
      <c r="A22" s="15" t="s">
        <v>2</v>
      </c>
      <c r="B22" s="7"/>
      <c r="C22" s="18">
        <v>548455</v>
      </c>
      <c r="D22" s="19">
        <v>203643</v>
      </c>
      <c r="E22" s="19">
        <v>88814</v>
      </c>
      <c r="F22" s="19">
        <v>59175</v>
      </c>
      <c r="G22" s="19">
        <v>190548</v>
      </c>
      <c r="H22" s="19">
        <v>70000</v>
      </c>
      <c r="I22" s="19">
        <v>70000</v>
      </c>
    </row>
    <row r="23" spans="1:9" x14ac:dyDescent="0.2">
      <c r="A23" s="15" t="s">
        <v>3</v>
      </c>
      <c r="B23" s="7"/>
      <c r="C23" s="18">
        <v>0</v>
      </c>
      <c r="D23" s="19"/>
      <c r="E23" s="19"/>
      <c r="F23" s="18"/>
      <c r="G23" s="19"/>
      <c r="H23" s="19">
        <v>2000000</v>
      </c>
      <c r="I23" s="19">
        <v>70000</v>
      </c>
    </row>
    <row r="24" spans="1:9" x14ac:dyDescent="0.2">
      <c r="A24" s="15"/>
      <c r="B24" s="7"/>
      <c r="C24" s="18"/>
      <c r="D24" s="19"/>
      <c r="E24" s="19"/>
      <c r="F24" s="19"/>
      <c r="G24" s="19"/>
      <c r="H24" s="19"/>
      <c r="I24" s="19"/>
    </row>
    <row r="25" spans="1:9" x14ac:dyDescent="0.2">
      <c r="A25" s="32" t="s">
        <v>4</v>
      </c>
      <c r="B25" s="33"/>
      <c r="C25" s="34"/>
      <c r="D25" s="34"/>
      <c r="E25" s="34"/>
      <c r="F25" s="34"/>
      <c r="G25" s="34"/>
      <c r="H25" s="34"/>
      <c r="I25" s="35"/>
    </row>
    <row r="26" spans="1:9" x14ac:dyDescent="0.2">
      <c r="A26" s="36" t="s">
        <v>25</v>
      </c>
      <c r="B26" s="37"/>
      <c r="C26" s="35"/>
      <c r="D26" s="38"/>
      <c r="E26" s="34"/>
      <c r="F26" s="34"/>
      <c r="G26" s="34"/>
      <c r="H26" s="34"/>
      <c r="I26" s="35"/>
    </row>
    <row r="27" spans="1:9" x14ac:dyDescent="0.2">
      <c r="A27" s="39"/>
      <c r="B27" s="40"/>
      <c r="C27" s="35"/>
      <c r="D27" s="28"/>
      <c r="E27" s="28"/>
      <c r="F27" s="28"/>
      <c r="G27" s="28"/>
      <c r="H27" s="28"/>
      <c r="I27" s="28"/>
    </row>
    <row r="28" spans="1:9" x14ac:dyDescent="0.2">
      <c r="A28" s="39"/>
      <c r="B28" s="40"/>
      <c r="C28" s="35">
        <v>1982907</v>
      </c>
      <c r="D28" s="28">
        <v>2500695</v>
      </c>
      <c r="E28" s="28">
        <v>2531362</v>
      </c>
      <c r="F28" s="28">
        <v>2704338</v>
      </c>
      <c r="G28" s="28">
        <v>2620177</v>
      </c>
      <c r="H28" s="28"/>
      <c r="I28" s="28"/>
    </row>
    <row r="29" spans="1:9" x14ac:dyDescent="0.2">
      <c r="A29" s="39"/>
      <c r="B29" s="40"/>
      <c r="C29" s="35">
        <v>-1982907</v>
      </c>
      <c r="D29" s="28">
        <v>-2500695</v>
      </c>
      <c r="E29" s="28">
        <v>-2531362</v>
      </c>
      <c r="F29" s="28">
        <v>-2704338</v>
      </c>
      <c r="G29" s="28">
        <v>-2620177</v>
      </c>
      <c r="H29" s="28"/>
      <c r="I29" s="28"/>
    </row>
    <row r="30" spans="1:9" x14ac:dyDescent="0.2">
      <c r="A30" s="32" t="s">
        <v>5</v>
      </c>
      <c r="B30" s="37"/>
      <c r="C30" s="35">
        <f t="shared" ref="C30:I30" si="1">SUM(C27:C29)</f>
        <v>0</v>
      </c>
      <c r="D30" s="35">
        <f t="shared" si="1"/>
        <v>0</v>
      </c>
      <c r="E30" s="35">
        <f t="shared" si="1"/>
        <v>0</v>
      </c>
      <c r="F30" s="35">
        <f t="shared" si="1"/>
        <v>0</v>
      </c>
      <c r="G30" s="35">
        <f t="shared" si="1"/>
        <v>0</v>
      </c>
      <c r="H30" s="35">
        <f t="shared" si="1"/>
        <v>0</v>
      </c>
      <c r="I30" s="35">
        <f t="shared" si="1"/>
        <v>0</v>
      </c>
    </row>
    <row r="31" spans="1:9" x14ac:dyDescent="0.2">
      <c r="A31" s="15"/>
      <c r="B31" s="7"/>
      <c r="C31" s="18"/>
      <c r="D31" s="19"/>
      <c r="E31" s="19"/>
      <c r="F31" s="19"/>
      <c r="G31" s="19"/>
      <c r="H31" s="19"/>
      <c r="I31" s="19"/>
    </row>
    <row r="32" spans="1:9" x14ac:dyDescent="0.2">
      <c r="A32" s="15" t="s">
        <v>7</v>
      </c>
      <c r="B32" s="7"/>
      <c r="C32" s="18">
        <f>+C21+C22-C23+C30</f>
        <v>3032057</v>
      </c>
      <c r="D32" s="18">
        <f t="shared" ref="D32:I32" si="2">+D21+D22-D23+D30</f>
        <v>3235700</v>
      </c>
      <c r="E32" s="18">
        <f>+E21+E22-E23+E30</f>
        <v>3324514</v>
      </c>
      <c r="F32" s="18">
        <f t="shared" si="2"/>
        <v>3383689</v>
      </c>
      <c r="G32" s="18">
        <f>+G21+G22-G23+G30</f>
        <v>3574237</v>
      </c>
      <c r="H32" s="18">
        <f>+H21+H22-H23+H30</f>
        <v>1644237</v>
      </c>
      <c r="I32" s="18">
        <f t="shared" si="2"/>
        <v>1644237</v>
      </c>
    </row>
    <row r="33" spans="1:9" x14ac:dyDescent="0.2">
      <c r="A33" s="12"/>
      <c r="B33" s="13"/>
      <c r="C33" s="20"/>
      <c r="D33" s="21"/>
      <c r="E33" s="21"/>
      <c r="F33" s="19"/>
      <c r="G33" s="19"/>
      <c r="H33" s="19"/>
      <c r="I33" s="19"/>
    </row>
    <row r="34" spans="1:9" x14ac:dyDescent="0.2">
      <c r="A34" s="15" t="s">
        <v>19</v>
      </c>
      <c r="B34" s="7"/>
      <c r="C34" s="20"/>
      <c r="D34" s="21"/>
      <c r="E34" s="21"/>
      <c r="F34" s="19"/>
      <c r="G34" s="19"/>
      <c r="H34" s="19"/>
      <c r="I34" s="19"/>
    </row>
    <row r="35" spans="1:9" x14ac:dyDescent="0.2">
      <c r="A35" s="12"/>
      <c r="B35" s="13"/>
      <c r="C35" s="20"/>
      <c r="D35" s="21"/>
      <c r="E35" s="21"/>
      <c r="F35" s="19"/>
      <c r="G35" s="19"/>
      <c r="H35" s="19"/>
      <c r="I35" s="19"/>
    </row>
    <row r="36" spans="1:9" x14ac:dyDescent="0.2">
      <c r="A36" s="15" t="s">
        <v>20</v>
      </c>
      <c r="B36" s="9"/>
      <c r="C36" s="22">
        <f>C32-C34</f>
        <v>3032057</v>
      </c>
      <c r="D36" s="22">
        <f t="shared" ref="D36:I36" si="3">D32-D34</f>
        <v>3235700</v>
      </c>
      <c r="E36" s="22">
        <f t="shared" si="3"/>
        <v>3324514</v>
      </c>
      <c r="F36" s="23">
        <f t="shared" si="3"/>
        <v>3383689</v>
      </c>
      <c r="G36" s="23">
        <f t="shared" si="3"/>
        <v>3574237</v>
      </c>
      <c r="H36" s="23">
        <f t="shared" si="3"/>
        <v>1644237</v>
      </c>
      <c r="I36" s="23">
        <f t="shared" si="3"/>
        <v>1644237</v>
      </c>
    </row>
    <row r="37" spans="1:9" x14ac:dyDescent="0.2">
      <c r="A37" s="16"/>
      <c r="B37" s="16"/>
      <c r="C37" s="24"/>
      <c r="D37" s="24"/>
      <c r="E37" s="24"/>
      <c r="F37" s="24"/>
      <c r="G37" s="24"/>
      <c r="H37" s="24"/>
      <c r="I37" s="24"/>
    </row>
    <row r="38" spans="1:9" x14ac:dyDescent="0.2">
      <c r="A38" s="17" t="s">
        <v>21</v>
      </c>
      <c r="B38" s="2"/>
      <c r="C38" s="25"/>
      <c r="D38" s="25"/>
      <c r="E38" s="26"/>
      <c r="F38" s="26"/>
      <c r="G38" s="26"/>
      <c r="H38" s="26"/>
      <c r="I38" s="26"/>
    </row>
    <row r="39" spans="1:9" ht="26.45" customHeight="1" x14ac:dyDescent="0.2">
      <c r="A39" s="46" t="s">
        <v>36</v>
      </c>
      <c r="B39" s="47"/>
      <c r="C39" s="27"/>
      <c r="D39" s="27"/>
      <c r="E39" s="21"/>
      <c r="F39" s="21"/>
      <c r="G39" s="21"/>
      <c r="H39" s="21"/>
      <c r="I39" s="21"/>
    </row>
    <row r="40" spans="1:9" x14ac:dyDescent="0.2">
      <c r="A40" s="15"/>
      <c r="B40" s="7"/>
      <c r="C40" s="19"/>
      <c r="D40" s="19"/>
      <c r="E40" s="19"/>
      <c r="F40" s="19"/>
      <c r="G40" s="19"/>
      <c r="H40" s="19"/>
      <c r="I40" s="19"/>
    </row>
    <row r="41" spans="1:9" x14ac:dyDescent="0.2">
      <c r="A41" s="15" t="s">
        <v>6</v>
      </c>
      <c r="B41" s="7"/>
      <c r="C41" s="28"/>
      <c r="D41" s="28"/>
      <c r="E41" s="19"/>
      <c r="F41" s="19"/>
      <c r="G41" s="19"/>
      <c r="H41" s="19"/>
      <c r="I41" s="19"/>
    </row>
    <row r="42" spans="1:9" x14ac:dyDescent="0.2">
      <c r="A42" s="15"/>
      <c r="B42" s="7"/>
      <c r="C42" s="28"/>
      <c r="D42" s="28"/>
      <c r="E42" s="19"/>
      <c r="F42" s="19"/>
      <c r="G42" s="19"/>
      <c r="H42" s="19"/>
      <c r="I42" s="19"/>
    </row>
    <row r="43" spans="1:9" x14ac:dyDescent="0.2">
      <c r="A43" s="11" t="s">
        <v>8</v>
      </c>
      <c r="B43" s="9"/>
      <c r="C43" s="28"/>
      <c r="D43" s="28"/>
      <c r="E43" s="19"/>
      <c r="F43" s="19"/>
      <c r="G43" s="19"/>
      <c r="H43" s="19"/>
      <c r="I43" s="19"/>
    </row>
    <row r="44" spans="1:9" x14ac:dyDescent="0.2">
      <c r="A44" s="14" t="s">
        <v>9</v>
      </c>
      <c r="B44" s="10"/>
      <c r="C44" s="28"/>
      <c r="D44" s="28"/>
      <c r="E44" s="19"/>
      <c r="F44" s="19"/>
      <c r="G44" s="19"/>
      <c r="H44" s="19"/>
      <c r="I44" s="19"/>
    </row>
  </sheetData>
  <mergeCells count="2">
    <mergeCell ref="A17:I17"/>
    <mergeCell ref="A39:B39"/>
  </mergeCells>
  <pageMargins left="0.2" right="0.2" top="0.6" bottom="0.5" header="0.3" footer="0.3"/>
  <pageSetup scale="95" orientation="landscape" r:id="rId1"/>
  <headerFooter>
    <oddHeader>&amp;CReport on Non-General Fund Information
for Submittal to the 2023 Legislature</oddHeader>
    <oddFooter>&amp;LForm 37-47 (rev. 7/19/22)&amp;R&amp;D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BAC42-B896-432F-B7B2-A488D67DBC16}">
  <dimension ref="A1:I43"/>
  <sheetViews>
    <sheetView tabSelected="1" topLeftCell="A13" workbookViewId="0">
      <selection activeCell="I23" sqref="I23"/>
    </sheetView>
  </sheetViews>
  <sheetFormatPr defaultRowHeight="12.75" x14ac:dyDescent="0.2"/>
  <cols>
    <col min="1" max="1" width="16" customWidth="1"/>
    <col min="2" max="2" width="14.7109375" customWidth="1"/>
    <col min="3" max="8" width="14" customWidth="1"/>
    <col min="9" max="9" width="13.140625" customWidth="1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13</v>
      </c>
      <c r="B2" s="2" t="s">
        <v>37</v>
      </c>
      <c r="C2" s="2"/>
      <c r="D2" s="2"/>
      <c r="E2" s="5"/>
      <c r="F2" s="1"/>
      <c r="G2" s="3" t="s">
        <v>14</v>
      </c>
      <c r="H2" s="2" t="s">
        <v>38</v>
      </c>
      <c r="I2" s="2"/>
    </row>
    <row r="3" spans="1:9" x14ac:dyDescent="0.2">
      <c r="A3" s="1" t="s">
        <v>30</v>
      </c>
      <c r="B3" s="2" t="s">
        <v>40</v>
      </c>
      <c r="C3" s="2"/>
      <c r="D3" s="2"/>
      <c r="E3" s="5"/>
      <c r="F3" s="1"/>
      <c r="G3" s="3" t="s">
        <v>34</v>
      </c>
      <c r="H3" s="4" t="s">
        <v>39</v>
      </c>
      <c r="I3" s="4"/>
    </row>
    <row r="4" spans="1:9" x14ac:dyDescent="0.2">
      <c r="A4" s="1" t="s">
        <v>15</v>
      </c>
      <c r="B4" s="2" t="s">
        <v>46</v>
      </c>
      <c r="C4" s="2"/>
      <c r="D4" s="2"/>
      <c r="E4" s="5"/>
      <c r="F4" s="1"/>
      <c r="G4" s="3" t="s">
        <v>33</v>
      </c>
      <c r="H4" s="2" t="s">
        <v>43</v>
      </c>
      <c r="I4" s="2"/>
    </row>
    <row r="5" spans="1:9" x14ac:dyDescent="0.2">
      <c r="A5" s="1" t="s">
        <v>31</v>
      </c>
      <c r="B5" s="2" t="s">
        <v>47</v>
      </c>
      <c r="C5" s="4"/>
      <c r="D5" s="4"/>
      <c r="E5" s="5"/>
      <c r="F5" s="1"/>
      <c r="G5" s="3" t="s">
        <v>32</v>
      </c>
      <c r="H5" s="4" t="s">
        <v>48</v>
      </c>
      <c r="I5" s="4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 t="s">
        <v>16</v>
      </c>
      <c r="B7" s="1" t="s">
        <v>41</v>
      </c>
      <c r="C7" s="5"/>
      <c r="D7" s="5"/>
      <c r="E7" s="5"/>
      <c r="F7" s="5"/>
      <c r="G7" s="5"/>
      <c r="H7" s="5"/>
      <c r="I7" s="5"/>
    </row>
    <row r="8" spans="1:9" x14ac:dyDescent="0.2">
      <c r="A8" s="1"/>
      <c r="B8" s="1"/>
      <c r="C8" s="5"/>
      <c r="D8" s="5"/>
      <c r="E8" s="5"/>
      <c r="F8" s="5"/>
      <c r="G8" s="5"/>
      <c r="H8" s="5"/>
      <c r="I8" s="5"/>
    </row>
    <row r="9" spans="1:9" x14ac:dyDescent="0.2">
      <c r="A9" s="1" t="s">
        <v>17</v>
      </c>
      <c r="B9" s="1"/>
      <c r="C9" s="5"/>
      <c r="D9" s="5"/>
      <c r="E9" s="5"/>
      <c r="F9" s="5"/>
      <c r="G9" s="5"/>
      <c r="H9" s="5"/>
      <c r="I9" s="5"/>
    </row>
    <row r="10" spans="1:9" x14ac:dyDescent="0.2">
      <c r="A10" s="1"/>
      <c r="B10" s="1"/>
      <c r="C10" s="5"/>
      <c r="D10" s="5"/>
      <c r="E10" s="5"/>
      <c r="F10" s="5"/>
      <c r="G10" s="5"/>
      <c r="H10" s="5"/>
      <c r="I10" s="5"/>
    </row>
    <row r="11" spans="1:9" x14ac:dyDescent="0.2">
      <c r="A11" s="1" t="s">
        <v>18</v>
      </c>
      <c r="B11" s="1"/>
      <c r="C11" s="5"/>
      <c r="D11" s="5"/>
      <c r="E11" s="5"/>
      <c r="F11" s="5"/>
      <c r="G11" s="5"/>
      <c r="H11" s="5"/>
      <c r="I11" s="5"/>
    </row>
    <row r="12" spans="1:9" x14ac:dyDescent="0.2">
      <c r="A12" s="1"/>
      <c r="B12" s="1"/>
      <c r="C12" s="5"/>
      <c r="D12" s="5"/>
      <c r="E12" s="5"/>
      <c r="F12" s="5"/>
      <c r="G12" s="5"/>
      <c r="H12" s="5"/>
      <c r="I12" s="5"/>
    </row>
    <row r="13" spans="1:9" x14ac:dyDescent="0.2">
      <c r="A13" s="29" t="s">
        <v>23</v>
      </c>
      <c r="B13" s="1"/>
      <c r="C13" s="5"/>
      <c r="D13" s="5"/>
      <c r="E13" s="5"/>
      <c r="F13" s="5"/>
      <c r="G13" s="5"/>
      <c r="H13" s="5"/>
      <c r="I13" s="5"/>
    </row>
    <row r="14" spans="1:9" x14ac:dyDescent="0.2">
      <c r="A14" s="1"/>
      <c r="B14" s="1"/>
      <c r="C14" s="5"/>
      <c r="D14" s="5"/>
      <c r="E14" s="5"/>
      <c r="F14" s="5"/>
      <c r="G14" s="5"/>
      <c r="H14" s="5"/>
      <c r="I14" s="5"/>
    </row>
    <row r="15" spans="1:9" x14ac:dyDescent="0.2">
      <c r="A15" s="5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43" t="s">
        <v>12</v>
      </c>
      <c r="B16" s="44"/>
      <c r="C16" s="44"/>
      <c r="D16" s="44"/>
      <c r="E16" s="44"/>
      <c r="F16" s="44"/>
      <c r="G16" s="44"/>
      <c r="H16" s="44"/>
      <c r="I16" s="45"/>
    </row>
    <row r="17" spans="1:9" x14ac:dyDescent="0.2">
      <c r="A17" s="15"/>
      <c r="B17" s="7"/>
      <c r="C17" s="30" t="s">
        <v>22</v>
      </c>
      <c r="D17" s="30" t="s">
        <v>24</v>
      </c>
      <c r="E17" s="30" t="s">
        <v>26</v>
      </c>
      <c r="F17" s="30" t="s">
        <v>27</v>
      </c>
      <c r="G17" s="30" t="s">
        <v>28</v>
      </c>
      <c r="H17" s="30" t="s">
        <v>29</v>
      </c>
      <c r="I17" s="30" t="s">
        <v>35</v>
      </c>
    </row>
    <row r="18" spans="1:9" x14ac:dyDescent="0.2">
      <c r="A18" s="15"/>
      <c r="B18" s="7"/>
      <c r="C18" s="31" t="s">
        <v>10</v>
      </c>
      <c r="D18" s="8" t="s">
        <v>10</v>
      </c>
      <c r="E18" s="6" t="s">
        <v>10</v>
      </c>
      <c r="F18" s="6" t="s">
        <v>10</v>
      </c>
      <c r="G18" s="6" t="s">
        <v>10</v>
      </c>
      <c r="H18" s="6" t="s">
        <v>11</v>
      </c>
      <c r="I18" s="6" t="s">
        <v>11</v>
      </c>
    </row>
    <row r="19" spans="1:9" x14ac:dyDescent="0.2">
      <c r="A19" s="15" t="s">
        <v>0</v>
      </c>
      <c r="B19" s="7"/>
      <c r="C19" s="18"/>
      <c r="D19" s="19"/>
      <c r="E19" s="19"/>
      <c r="F19" s="19"/>
      <c r="G19" s="19"/>
      <c r="H19" s="19"/>
      <c r="I19" s="19"/>
    </row>
    <row r="20" spans="1:9" x14ac:dyDescent="0.2">
      <c r="A20" s="15" t="s">
        <v>1</v>
      </c>
      <c r="B20" s="7"/>
      <c r="C20" s="18">
        <v>27251763</v>
      </c>
      <c r="D20" s="19">
        <f t="shared" ref="D20:I20" si="0">C31</f>
        <v>28147405</v>
      </c>
      <c r="E20" s="19">
        <f t="shared" si="0"/>
        <v>36155735</v>
      </c>
      <c r="F20" s="19">
        <f t="shared" si="0"/>
        <v>47328850</v>
      </c>
      <c r="G20" s="19">
        <f t="shared" si="0"/>
        <v>54146098</v>
      </c>
      <c r="H20" s="19">
        <f t="shared" si="0"/>
        <v>62961559</v>
      </c>
      <c r="I20" s="19">
        <f t="shared" si="0"/>
        <v>32461559</v>
      </c>
    </row>
    <row r="21" spans="1:9" x14ac:dyDescent="0.2">
      <c r="A21" s="15" t="s">
        <v>2</v>
      </c>
      <c r="B21" s="7"/>
      <c r="C21" s="18">
        <v>5395957</v>
      </c>
      <c r="D21" s="19">
        <v>6050943</v>
      </c>
      <c r="E21" s="19">
        <v>13271436</v>
      </c>
      <c r="F21" s="19">
        <v>8634472</v>
      </c>
      <c r="G21" s="19">
        <v>11818514</v>
      </c>
      <c r="H21" s="19">
        <v>12000000</v>
      </c>
      <c r="I21" s="19">
        <v>12000000</v>
      </c>
    </row>
    <row r="22" spans="1:9" x14ac:dyDescent="0.2">
      <c r="A22" s="15" t="s">
        <v>3</v>
      </c>
      <c r="B22" s="7"/>
      <c r="C22" s="18">
        <v>8900315</v>
      </c>
      <c r="D22" s="19">
        <v>4308309</v>
      </c>
      <c r="E22" s="19">
        <v>2098321</v>
      </c>
      <c r="F22" s="18">
        <v>1817224</v>
      </c>
      <c r="G22" s="19">
        <v>3003053</v>
      </c>
      <c r="H22" s="19">
        <v>42500000</v>
      </c>
      <c r="I22" s="19">
        <v>8500000</v>
      </c>
    </row>
    <row r="23" spans="1:9" x14ac:dyDescent="0.2">
      <c r="A23" s="15"/>
      <c r="B23" s="7"/>
      <c r="C23" s="18"/>
      <c r="D23" s="19"/>
      <c r="E23" s="19"/>
      <c r="F23" s="19"/>
      <c r="G23" s="19"/>
      <c r="H23" s="19"/>
      <c r="I23" s="19"/>
    </row>
    <row r="24" spans="1:9" x14ac:dyDescent="0.2">
      <c r="A24" s="32" t="s">
        <v>4</v>
      </c>
      <c r="B24" s="33"/>
      <c r="C24" s="34"/>
      <c r="D24" s="34"/>
      <c r="E24" s="34"/>
      <c r="F24" s="34"/>
      <c r="G24" s="34"/>
      <c r="H24" s="34"/>
      <c r="I24" s="35"/>
    </row>
    <row r="25" spans="1:9" x14ac:dyDescent="0.2">
      <c r="A25" s="36" t="s">
        <v>25</v>
      </c>
      <c r="B25" s="37"/>
      <c r="C25" s="35"/>
      <c r="D25" s="38"/>
      <c r="E25" s="34"/>
      <c r="F25" s="34"/>
      <c r="G25" s="34"/>
      <c r="H25" s="34"/>
      <c r="I25" s="35"/>
    </row>
    <row r="26" spans="1:9" x14ac:dyDescent="0.2">
      <c r="A26" s="39"/>
      <c r="B26" s="40"/>
      <c r="C26" s="35"/>
      <c r="D26" s="28"/>
      <c r="E26" s="28"/>
      <c r="F26" s="28"/>
      <c r="G26" s="28"/>
      <c r="H26" s="28"/>
      <c r="I26" s="28"/>
    </row>
    <row r="27" spans="1:9" x14ac:dyDescent="0.2">
      <c r="A27" s="39"/>
      <c r="B27" s="40"/>
      <c r="C27" s="35">
        <v>16087197</v>
      </c>
      <c r="D27" s="28">
        <v>21830261</v>
      </c>
      <c r="E27" s="28">
        <v>27821058</v>
      </c>
      <c r="F27" s="28">
        <v>30887060</v>
      </c>
      <c r="G27" s="28">
        <v>37510760</v>
      </c>
      <c r="H27" s="28"/>
      <c r="I27" s="28"/>
    </row>
    <row r="28" spans="1:9" x14ac:dyDescent="0.2">
      <c r="A28" s="39"/>
      <c r="B28" s="40"/>
      <c r="C28" s="35">
        <v>-11687197</v>
      </c>
      <c r="D28" s="28">
        <v>-15564565</v>
      </c>
      <c r="E28" s="28">
        <v>-27821058</v>
      </c>
      <c r="F28" s="28">
        <v>-30887060</v>
      </c>
      <c r="G28" s="28">
        <v>-37510760</v>
      </c>
      <c r="H28" s="28"/>
      <c r="I28" s="28"/>
    </row>
    <row r="29" spans="1:9" x14ac:dyDescent="0.2">
      <c r="A29" s="32" t="s">
        <v>5</v>
      </c>
      <c r="B29" s="37"/>
      <c r="C29" s="35">
        <f t="shared" ref="C29:I29" si="1">SUM(C26:C28)</f>
        <v>4400000</v>
      </c>
      <c r="D29" s="35">
        <f t="shared" si="1"/>
        <v>6265696</v>
      </c>
      <c r="E29" s="35">
        <f t="shared" si="1"/>
        <v>0</v>
      </c>
      <c r="F29" s="35">
        <f t="shared" si="1"/>
        <v>0</v>
      </c>
      <c r="G29" s="35">
        <f t="shared" si="1"/>
        <v>0</v>
      </c>
      <c r="H29" s="35">
        <f t="shared" si="1"/>
        <v>0</v>
      </c>
      <c r="I29" s="35">
        <f t="shared" si="1"/>
        <v>0</v>
      </c>
    </row>
    <row r="30" spans="1:9" x14ac:dyDescent="0.2">
      <c r="A30" s="15"/>
      <c r="B30" s="7"/>
      <c r="C30" s="18"/>
      <c r="D30" s="19"/>
      <c r="E30" s="19"/>
      <c r="F30" s="19"/>
      <c r="G30" s="19"/>
      <c r="H30" s="19"/>
      <c r="I30" s="19"/>
    </row>
    <row r="31" spans="1:9" x14ac:dyDescent="0.2">
      <c r="A31" s="15" t="s">
        <v>7</v>
      </c>
      <c r="B31" s="7"/>
      <c r="C31" s="18">
        <f>+C20+C21-C22+C29</f>
        <v>28147405</v>
      </c>
      <c r="D31" s="18">
        <f t="shared" ref="D31:I31" si="2">+D20+D21-D22+D29</f>
        <v>36155735</v>
      </c>
      <c r="E31" s="18">
        <f>+E20+E21-E22+E29</f>
        <v>47328850</v>
      </c>
      <c r="F31" s="18">
        <f t="shared" si="2"/>
        <v>54146098</v>
      </c>
      <c r="G31" s="18">
        <f>+G20+G21-G22+G29</f>
        <v>62961559</v>
      </c>
      <c r="H31" s="18">
        <f>+H20+H21-H22+H29</f>
        <v>32461559</v>
      </c>
      <c r="I31" s="18">
        <f t="shared" si="2"/>
        <v>35961559</v>
      </c>
    </row>
    <row r="32" spans="1:9" x14ac:dyDescent="0.2">
      <c r="A32" s="12"/>
      <c r="B32" s="13"/>
      <c r="C32" s="20"/>
      <c r="D32" s="21"/>
      <c r="E32" s="21"/>
      <c r="F32" s="19"/>
      <c r="G32" s="19"/>
      <c r="H32" s="19"/>
      <c r="I32" s="19"/>
    </row>
    <row r="33" spans="1:9" x14ac:dyDescent="0.2">
      <c r="A33" s="15" t="s">
        <v>19</v>
      </c>
      <c r="B33" s="7"/>
      <c r="C33" s="20"/>
      <c r="D33" s="21"/>
      <c r="E33" s="21"/>
      <c r="F33" s="19"/>
      <c r="G33" s="19"/>
      <c r="H33" s="19"/>
      <c r="I33" s="19"/>
    </row>
    <row r="34" spans="1:9" x14ac:dyDescent="0.2">
      <c r="A34" s="12"/>
      <c r="B34" s="13"/>
      <c r="C34" s="20"/>
      <c r="D34" s="21"/>
      <c r="E34" s="21"/>
      <c r="F34" s="19"/>
      <c r="G34" s="19"/>
      <c r="H34" s="19"/>
      <c r="I34" s="19"/>
    </row>
    <row r="35" spans="1:9" x14ac:dyDescent="0.2">
      <c r="A35" s="15" t="s">
        <v>20</v>
      </c>
      <c r="B35" s="9"/>
      <c r="C35" s="22">
        <f>C31-C33</f>
        <v>28147405</v>
      </c>
      <c r="D35" s="22">
        <f t="shared" ref="D35:I35" si="3">D31-D33</f>
        <v>36155735</v>
      </c>
      <c r="E35" s="22">
        <f t="shared" si="3"/>
        <v>47328850</v>
      </c>
      <c r="F35" s="23">
        <f t="shared" si="3"/>
        <v>54146098</v>
      </c>
      <c r="G35" s="23">
        <f t="shared" si="3"/>
        <v>62961559</v>
      </c>
      <c r="H35" s="23">
        <f t="shared" si="3"/>
        <v>32461559</v>
      </c>
      <c r="I35" s="23">
        <f t="shared" si="3"/>
        <v>35961559</v>
      </c>
    </row>
    <row r="36" spans="1:9" x14ac:dyDescent="0.2">
      <c r="A36" s="16"/>
      <c r="B36" s="16"/>
      <c r="C36" s="24"/>
      <c r="D36" s="24"/>
      <c r="E36" s="24"/>
      <c r="F36" s="24"/>
      <c r="G36" s="24"/>
      <c r="H36" s="24"/>
      <c r="I36" s="24"/>
    </row>
    <row r="37" spans="1:9" x14ac:dyDescent="0.2">
      <c r="A37" s="17" t="s">
        <v>21</v>
      </c>
      <c r="B37" s="2"/>
      <c r="C37" s="25"/>
      <c r="D37" s="25"/>
      <c r="E37" s="26"/>
      <c r="F37" s="26"/>
      <c r="G37" s="26"/>
      <c r="H37" s="26"/>
      <c r="I37" s="26"/>
    </row>
    <row r="38" spans="1:9" ht="26.45" customHeight="1" x14ac:dyDescent="0.2">
      <c r="A38" s="46" t="s">
        <v>36</v>
      </c>
      <c r="B38" s="47"/>
      <c r="C38" s="27"/>
      <c r="D38" s="27"/>
      <c r="E38" s="21"/>
      <c r="F38" s="21"/>
      <c r="G38" s="21"/>
      <c r="H38" s="21"/>
      <c r="I38" s="21"/>
    </row>
    <row r="39" spans="1:9" x14ac:dyDescent="0.2">
      <c r="A39" s="15"/>
      <c r="B39" s="7"/>
      <c r="C39" s="19"/>
      <c r="D39" s="19"/>
      <c r="E39" s="19"/>
      <c r="F39" s="19"/>
      <c r="G39" s="19"/>
      <c r="H39" s="19"/>
      <c r="I39" s="19"/>
    </row>
    <row r="40" spans="1:9" x14ac:dyDescent="0.2">
      <c r="A40" s="15" t="s">
        <v>6</v>
      </c>
      <c r="B40" s="7"/>
      <c r="C40" s="28"/>
      <c r="D40" s="28"/>
      <c r="E40" s="19"/>
      <c r="F40" s="19"/>
      <c r="G40" s="19"/>
      <c r="H40" s="19"/>
      <c r="I40" s="19"/>
    </row>
    <row r="41" spans="1:9" x14ac:dyDescent="0.2">
      <c r="A41" s="15"/>
      <c r="B41" s="7"/>
      <c r="C41" s="28"/>
      <c r="D41" s="28"/>
      <c r="E41" s="19"/>
      <c r="F41" s="19"/>
      <c r="G41" s="19"/>
      <c r="H41" s="19"/>
      <c r="I41" s="19"/>
    </row>
    <row r="42" spans="1:9" x14ac:dyDescent="0.2">
      <c r="A42" s="11" t="s">
        <v>8</v>
      </c>
      <c r="B42" s="9"/>
      <c r="C42" s="28"/>
      <c r="D42" s="28"/>
      <c r="E42" s="19"/>
      <c r="F42" s="19"/>
      <c r="G42" s="19"/>
      <c r="H42" s="19"/>
      <c r="I42" s="19"/>
    </row>
    <row r="43" spans="1:9" x14ac:dyDescent="0.2">
      <c r="A43" s="14" t="s">
        <v>9</v>
      </c>
      <c r="B43" s="10"/>
      <c r="C43" s="28"/>
      <c r="D43" s="28"/>
      <c r="E43" s="19"/>
      <c r="F43" s="19"/>
      <c r="G43" s="19"/>
      <c r="H43" s="19"/>
      <c r="I43" s="19"/>
    </row>
  </sheetData>
  <mergeCells count="2">
    <mergeCell ref="A16:I16"/>
    <mergeCell ref="A38:B38"/>
  </mergeCells>
  <printOptions horizontalCentered="1"/>
  <pageMargins left="0.2" right="0.2" top="0.6" bottom="0.5" header="0.3" footer="0.3"/>
  <pageSetup scale="95" orientation="landscape" r:id="rId1"/>
  <headerFooter>
    <oddHeader>&amp;CReport on Non-General Fund Information
for Submittal to the 2023 Legislature</oddHeader>
    <oddFooter>&amp;LForm 37-47 (rev. 7/19/22)&amp;R&amp;D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841D9-6B20-41E6-AE19-A4E38ACA60EC}">
  <dimension ref="A1:I43"/>
  <sheetViews>
    <sheetView workbookViewId="0">
      <selection activeCell="I29" sqref="I29"/>
    </sheetView>
  </sheetViews>
  <sheetFormatPr defaultRowHeight="12.75" x14ac:dyDescent="0.2"/>
  <cols>
    <col min="1" max="1" width="16" customWidth="1"/>
    <col min="2" max="2" width="14.7109375" customWidth="1"/>
    <col min="3" max="8" width="14" customWidth="1"/>
    <col min="9" max="9" width="13.140625" customWidth="1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13</v>
      </c>
      <c r="B2" s="2" t="s">
        <v>37</v>
      </c>
      <c r="C2" s="2"/>
      <c r="D2" s="2"/>
      <c r="E2" s="5"/>
      <c r="F2" s="1"/>
      <c r="G2" s="3" t="s">
        <v>14</v>
      </c>
      <c r="H2" s="2" t="s">
        <v>38</v>
      </c>
      <c r="I2" s="2"/>
    </row>
    <row r="3" spans="1:9" x14ac:dyDescent="0.2">
      <c r="A3" s="1" t="s">
        <v>30</v>
      </c>
      <c r="B3" s="2" t="s">
        <v>40</v>
      </c>
      <c r="C3" s="2"/>
      <c r="D3" s="2"/>
      <c r="E3" s="5"/>
      <c r="F3" s="1"/>
      <c r="G3" s="3" t="s">
        <v>34</v>
      </c>
      <c r="H3" s="4" t="s">
        <v>39</v>
      </c>
      <c r="I3" s="4"/>
    </row>
    <row r="4" spans="1:9" x14ac:dyDescent="0.2">
      <c r="A4" s="1" t="s">
        <v>15</v>
      </c>
      <c r="B4" s="2" t="s">
        <v>49</v>
      </c>
      <c r="C4" s="2"/>
      <c r="D4" s="2"/>
      <c r="E4" s="5"/>
      <c r="F4" s="1"/>
      <c r="G4" s="3" t="s">
        <v>33</v>
      </c>
      <c r="H4" s="2" t="s">
        <v>50</v>
      </c>
      <c r="I4" s="2"/>
    </row>
    <row r="5" spans="1:9" x14ac:dyDescent="0.2">
      <c r="A5" s="1" t="s">
        <v>31</v>
      </c>
      <c r="B5" s="2" t="s">
        <v>51</v>
      </c>
      <c r="C5" s="4"/>
      <c r="D5" s="4"/>
      <c r="E5" s="5"/>
      <c r="F5" s="1"/>
      <c r="G5" s="3" t="s">
        <v>32</v>
      </c>
      <c r="H5" s="4" t="s">
        <v>52</v>
      </c>
      <c r="I5" s="4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 t="s">
        <v>16</v>
      </c>
      <c r="B7" s="1" t="s">
        <v>41</v>
      </c>
      <c r="C7" s="5"/>
      <c r="D7" s="5"/>
      <c r="E7" s="5"/>
      <c r="F7" s="5"/>
      <c r="G7" s="5"/>
      <c r="H7" s="5"/>
      <c r="I7" s="5"/>
    </row>
    <row r="8" spans="1:9" x14ac:dyDescent="0.2">
      <c r="A8" s="1"/>
      <c r="B8" s="1"/>
      <c r="C8" s="5"/>
      <c r="D8" s="5"/>
      <c r="E8" s="5"/>
      <c r="F8" s="5"/>
      <c r="G8" s="5"/>
      <c r="H8" s="5"/>
      <c r="I8" s="5"/>
    </row>
    <row r="9" spans="1:9" x14ac:dyDescent="0.2">
      <c r="A9" s="1" t="s">
        <v>17</v>
      </c>
      <c r="B9" s="1"/>
      <c r="C9" s="5"/>
      <c r="D9" s="5"/>
      <c r="E9" s="5"/>
      <c r="F9" s="5"/>
      <c r="G9" s="5"/>
      <c r="H9" s="5"/>
      <c r="I9" s="5"/>
    </row>
    <row r="10" spans="1:9" x14ac:dyDescent="0.2">
      <c r="A10" s="1"/>
      <c r="B10" s="1"/>
      <c r="C10" s="5"/>
      <c r="D10" s="5"/>
      <c r="E10" s="5"/>
      <c r="F10" s="5"/>
      <c r="G10" s="5"/>
      <c r="H10" s="5"/>
      <c r="I10" s="5"/>
    </row>
    <row r="11" spans="1:9" x14ac:dyDescent="0.2">
      <c r="A11" s="1" t="s">
        <v>18</v>
      </c>
      <c r="B11" s="1"/>
      <c r="C11" s="5"/>
      <c r="D11" s="5"/>
      <c r="E11" s="5"/>
      <c r="F11" s="5"/>
      <c r="G11" s="5"/>
      <c r="H11" s="5"/>
      <c r="I11" s="5"/>
    </row>
    <row r="12" spans="1:9" x14ac:dyDescent="0.2">
      <c r="A12" s="1"/>
      <c r="B12" s="1"/>
      <c r="C12" s="5"/>
      <c r="D12" s="5"/>
      <c r="E12" s="5"/>
      <c r="F12" s="5"/>
      <c r="G12" s="5"/>
      <c r="H12" s="5"/>
      <c r="I12" s="5"/>
    </row>
    <row r="13" spans="1:9" x14ac:dyDescent="0.2">
      <c r="A13" s="29" t="s">
        <v>23</v>
      </c>
      <c r="B13" s="1"/>
      <c r="C13" s="5"/>
      <c r="D13" s="5"/>
      <c r="E13" s="5"/>
      <c r="F13" s="5"/>
      <c r="G13" s="5"/>
      <c r="H13" s="5"/>
      <c r="I13" s="5"/>
    </row>
    <row r="14" spans="1:9" x14ac:dyDescent="0.2">
      <c r="A14" s="1"/>
      <c r="B14" s="1"/>
      <c r="C14" s="5"/>
      <c r="D14" s="5"/>
      <c r="E14" s="5"/>
      <c r="F14" s="5"/>
      <c r="G14" s="5"/>
      <c r="H14" s="5"/>
      <c r="I14" s="5"/>
    </row>
    <row r="15" spans="1:9" x14ac:dyDescent="0.2">
      <c r="A15" s="5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43" t="s">
        <v>12</v>
      </c>
      <c r="B16" s="44"/>
      <c r="C16" s="44"/>
      <c r="D16" s="44"/>
      <c r="E16" s="44"/>
      <c r="F16" s="44"/>
      <c r="G16" s="44"/>
      <c r="H16" s="44"/>
      <c r="I16" s="45"/>
    </row>
    <row r="17" spans="1:9" x14ac:dyDescent="0.2">
      <c r="A17" s="15"/>
      <c r="B17" s="7"/>
      <c r="C17" s="30" t="s">
        <v>22</v>
      </c>
      <c r="D17" s="30" t="s">
        <v>24</v>
      </c>
      <c r="E17" s="30" t="s">
        <v>26</v>
      </c>
      <c r="F17" s="30" t="s">
        <v>27</v>
      </c>
      <c r="G17" s="30" t="s">
        <v>28</v>
      </c>
      <c r="H17" s="30" t="s">
        <v>29</v>
      </c>
      <c r="I17" s="30" t="s">
        <v>35</v>
      </c>
    </row>
    <row r="18" spans="1:9" x14ac:dyDescent="0.2">
      <c r="A18" s="15"/>
      <c r="B18" s="7"/>
      <c r="C18" s="31" t="s">
        <v>10</v>
      </c>
      <c r="D18" s="8" t="s">
        <v>10</v>
      </c>
      <c r="E18" s="6" t="s">
        <v>10</v>
      </c>
      <c r="F18" s="6" t="s">
        <v>10</v>
      </c>
      <c r="G18" s="6" t="s">
        <v>10</v>
      </c>
      <c r="H18" s="6" t="s">
        <v>11</v>
      </c>
      <c r="I18" s="6" t="s">
        <v>11</v>
      </c>
    </row>
    <row r="19" spans="1:9" x14ac:dyDescent="0.2">
      <c r="A19" s="15" t="s">
        <v>0</v>
      </c>
      <c r="B19" s="7"/>
      <c r="C19" s="18">
        <v>4824709</v>
      </c>
      <c r="D19" s="18">
        <v>4824709</v>
      </c>
      <c r="E19" s="18">
        <v>4824709</v>
      </c>
      <c r="F19" s="18">
        <v>4824709</v>
      </c>
      <c r="G19" s="18">
        <v>4824709</v>
      </c>
      <c r="H19" s="18">
        <v>4824709</v>
      </c>
      <c r="I19" s="18">
        <v>4824709</v>
      </c>
    </row>
    <row r="20" spans="1:9" x14ac:dyDescent="0.2">
      <c r="A20" s="15" t="s">
        <v>1</v>
      </c>
      <c r="B20" s="7"/>
      <c r="C20" s="18">
        <v>43904299</v>
      </c>
      <c r="D20" s="19">
        <f t="shared" ref="D20:I20" si="0">C31</f>
        <v>39245710</v>
      </c>
      <c r="E20" s="19">
        <v>31443462</v>
      </c>
      <c r="F20" s="19">
        <f t="shared" si="0"/>
        <v>21829114</v>
      </c>
      <c r="G20" s="19">
        <f t="shared" si="0"/>
        <v>30073128</v>
      </c>
      <c r="H20" s="19">
        <f t="shared" si="0"/>
        <v>30617279</v>
      </c>
      <c r="I20" s="19">
        <f t="shared" si="0"/>
        <v>20792570</v>
      </c>
    </row>
    <row r="21" spans="1:9" x14ac:dyDescent="0.2">
      <c r="A21" s="15" t="s">
        <v>2</v>
      </c>
      <c r="B21" s="7"/>
      <c r="C21" s="18">
        <v>16707336</v>
      </c>
      <c r="D21" s="19">
        <v>17546848</v>
      </c>
      <c r="E21" s="19">
        <v>17927794</v>
      </c>
      <c r="F21" s="19">
        <v>15762265</v>
      </c>
      <c r="G21" s="19">
        <v>18264385</v>
      </c>
      <c r="H21" s="19">
        <v>16000000</v>
      </c>
      <c r="I21" s="19">
        <v>16000000</v>
      </c>
    </row>
    <row r="22" spans="1:9" x14ac:dyDescent="0.2">
      <c r="A22" s="15" t="s">
        <v>3</v>
      </c>
      <c r="B22" s="7"/>
      <c r="C22" s="18">
        <v>1565222</v>
      </c>
      <c r="D22" s="19">
        <v>2161626</v>
      </c>
      <c r="E22" s="19">
        <v>16805950</v>
      </c>
      <c r="F22" s="18">
        <v>2518251</v>
      </c>
      <c r="G22" s="19">
        <v>2720234</v>
      </c>
      <c r="H22" s="19">
        <v>4824709</v>
      </c>
      <c r="I22" s="19">
        <v>4824709</v>
      </c>
    </row>
    <row r="23" spans="1:9" x14ac:dyDescent="0.2">
      <c r="A23" s="15"/>
      <c r="B23" s="7"/>
      <c r="C23" s="18"/>
      <c r="D23" s="19"/>
      <c r="E23" s="19"/>
      <c r="F23" s="19"/>
      <c r="G23" s="19"/>
      <c r="H23" s="19"/>
      <c r="I23" s="19"/>
    </row>
    <row r="24" spans="1:9" x14ac:dyDescent="0.2">
      <c r="A24" s="32" t="s">
        <v>4</v>
      </c>
      <c r="B24" s="33"/>
      <c r="C24" s="34"/>
      <c r="D24" s="34"/>
      <c r="E24" s="34"/>
      <c r="F24" s="34"/>
      <c r="G24" s="34"/>
      <c r="H24" s="34"/>
      <c r="I24" s="35"/>
    </row>
    <row r="25" spans="1:9" x14ac:dyDescent="0.2">
      <c r="A25" s="36" t="s">
        <v>25</v>
      </c>
      <c r="B25" s="37"/>
      <c r="C25" s="35"/>
      <c r="D25" s="38"/>
      <c r="E25" s="34"/>
      <c r="F25" s="34"/>
      <c r="G25" s="34"/>
      <c r="H25" s="34"/>
      <c r="I25" s="35"/>
    </row>
    <row r="26" spans="1:9" x14ac:dyDescent="0.2">
      <c r="A26" s="39"/>
      <c r="B26" s="40"/>
      <c r="C26" s="35"/>
      <c r="D26" s="28"/>
      <c r="E26" s="28"/>
      <c r="F26" s="28"/>
      <c r="G26" s="28"/>
      <c r="H26" s="28"/>
      <c r="I26" s="28"/>
    </row>
    <row r="27" spans="1:9" x14ac:dyDescent="0.2">
      <c r="A27" s="39"/>
      <c r="B27" s="40"/>
      <c r="C27" s="35">
        <v>15983755</v>
      </c>
      <c r="D27" s="28">
        <v>5046884</v>
      </c>
      <c r="E27" s="28">
        <v>15000000</v>
      </c>
      <c r="F27" s="28"/>
      <c r="G27" s="28">
        <v>6000000</v>
      </c>
      <c r="H27" s="28"/>
      <c r="I27" s="28"/>
    </row>
    <row r="28" spans="1:9" x14ac:dyDescent="0.2">
      <c r="A28" s="39"/>
      <c r="B28" s="40"/>
      <c r="C28" s="35">
        <v>-35784458</v>
      </c>
      <c r="D28" s="28">
        <v>-28243725</v>
      </c>
      <c r="E28" s="28">
        <v>-25736192</v>
      </c>
      <c r="F28" s="28">
        <v>-5000000</v>
      </c>
      <c r="G28" s="28">
        <v>-21000000</v>
      </c>
      <c r="H28" s="28">
        <v>-21000000</v>
      </c>
      <c r="I28" s="28">
        <v>-11200000</v>
      </c>
    </row>
    <row r="29" spans="1:9" x14ac:dyDescent="0.2">
      <c r="A29" s="32" t="s">
        <v>5</v>
      </c>
      <c r="B29" s="37"/>
      <c r="C29" s="35">
        <f t="shared" ref="C29:I29" si="1">SUM(C26:C28)</f>
        <v>-19800703</v>
      </c>
      <c r="D29" s="35">
        <f t="shared" si="1"/>
        <v>-23196841</v>
      </c>
      <c r="E29" s="35">
        <f t="shared" si="1"/>
        <v>-10736192</v>
      </c>
      <c r="F29" s="35">
        <f t="shared" si="1"/>
        <v>-5000000</v>
      </c>
      <c r="G29" s="35">
        <f t="shared" si="1"/>
        <v>-15000000</v>
      </c>
      <c r="H29" s="35">
        <f t="shared" si="1"/>
        <v>-21000000</v>
      </c>
      <c r="I29" s="35">
        <f t="shared" si="1"/>
        <v>-11200000</v>
      </c>
    </row>
    <row r="30" spans="1:9" x14ac:dyDescent="0.2">
      <c r="A30" s="15"/>
      <c r="B30" s="7"/>
      <c r="C30" s="18"/>
      <c r="D30" s="19"/>
      <c r="E30" s="19"/>
      <c r="F30" s="19"/>
      <c r="G30" s="19"/>
      <c r="H30" s="19"/>
      <c r="I30" s="19"/>
    </row>
    <row r="31" spans="1:9" x14ac:dyDescent="0.2">
      <c r="A31" s="15" t="s">
        <v>7</v>
      </c>
      <c r="B31" s="7"/>
      <c r="C31" s="18">
        <f>+C20+C21-C22+C29</f>
        <v>39245710</v>
      </c>
      <c r="D31" s="18">
        <f t="shared" ref="D31:I31" si="2">+D20+D21-D22+D29</f>
        <v>31434091</v>
      </c>
      <c r="E31" s="18">
        <f>+E20+E21-E22+E29</f>
        <v>21829114</v>
      </c>
      <c r="F31" s="18">
        <f t="shared" si="2"/>
        <v>30073128</v>
      </c>
      <c r="G31" s="18">
        <f>+G20+G21-G22+G29</f>
        <v>30617279</v>
      </c>
      <c r="H31" s="18">
        <f>+H20+H21-H22+H29</f>
        <v>20792570</v>
      </c>
      <c r="I31" s="18">
        <f t="shared" si="2"/>
        <v>20767861</v>
      </c>
    </row>
    <row r="32" spans="1:9" x14ac:dyDescent="0.2">
      <c r="A32" s="12"/>
      <c r="B32" s="13"/>
      <c r="C32" s="20"/>
      <c r="D32" s="21"/>
      <c r="E32" s="21"/>
      <c r="F32" s="19"/>
      <c r="G32" s="19"/>
      <c r="H32" s="19"/>
      <c r="I32" s="19"/>
    </row>
    <row r="33" spans="1:9" x14ac:dyDescent="0.2">
      <c r="A33" s="15" t="s">
        <v>19</v>
      </c>
      <c r="B33" s="7"/>
      <c r="C33" s="20">
        <v>2807514</v>
      </c>
      <c r="D33" s="21">
        <v>1940981</v>
      </c>
      <c r="E33" s="21">
        <v>2995699</v>
      </c>
      <c r="F33" s="19">
        <v>3941854</v>
      </c>
      <c r="G33" s="19">
        <v>2451186</v>
      </c>
      <c r="H33" s="19"/>
      <c r="I33" s="19"/>
    </row>
    <row r="34" spans="1:9" x14ac:dyDescent="0.2">
      <c r="A34" s="12"/>
      <c r="B34" s="13"/>
      <c r="C34" s="20"/>
      <c r="D34" s="21"/>
      <c r="E34" s="21"/>
      <c r="F34" s="19"/>
      <c r="G34" s="19"/>
      <c r="H34" s="19"/>
      <c r="I34" s="19"/>
    </row>
    <row r="35" spans="1:9" x14ac:dyDescent="0.2">
      <c r="A35" s="15" t="s">
        <v>20</v>
      </c>
      <c r="B35" s="9"/>
      <c r="C35" s="22">
        <f>C31-C33</f>
        <v>36438196</v>
      </c>
      <c r="D35" s="22">
        <f t="shared" ref="D35:I35" si="3">D31-D33</f>
        <v>29493110</v>
      </c>
      <c r="E35" s="22">
        <f t="shared" si="3"/>
        <v>18833415</v>
      </c>
      <c r="F35" s="23">
        <f t="shared" si="3"/>
        <v>26131274</v>
      </c>
      <c r="G35" s="23">
        <f t="shared" si="3"/>
        <v>28166093</v>
      </c>
      <c r="H35" s="23">
        <f t="shared" si="3"/>
        <v>20792570</v>
      </c>
      <c r="I35" s="23">
        <f t="shared" si="3"/>
        <v>20767861</v>
      </c>
    </row>
    <row r="36" spans="1:9" x14ac:dyDescent="0.2">
      <c r="A36" s="16"/>
      <c r="B36" s="16"/>
      <c r="C36" s="24"/>
      <c r="D36" s="24"/>
      <c r="E36" s="24"/>
      <c r="F36" s="24"/>
      <c r="G36" s="24"/>
      <c r="H36" s="24"/>
      <c r="I36" s="24"/>
    </row>
    <row r="37" spans="1:9" x14ac:dyDescent="0.2">
      <c r="A37" s="17" t="s">
        <v>21</v>
      </c>
      <c r="B37" s="2"/>
      <c r="C37" s="25"/>
      <c r="D37" s="25"/>
      <c r="E37" s="26"/>
      <c r="F37" s="26"/>
      <c r="G37" s="26"/>
      <c r="H37" s="26"/>
      <c r="I37" s="26"/>
    </row>
    <row r="38" spans="1:9" ht="26.45" customHeight="1" x14ac:dyDescent="0.2">
      <c r="A38" s="46" t="s">
        <v>36</v>
      </c>
      <c r="B38" s="47"/>
      <c r="C38" s="27"/>
      <c r="D38" s="27"/>
      <c r="E38" s="21"/>
      <c r="F38" s="21"/>
      <c r="G38" s="21"/>
      <c r="H38" s="21"/>
      <c r="I38" s="21"/>
    </row>
    <row r="39" spans="1:9" x14ac:dyDescent="0.2">
      <c r="A39" s="15"/>
      <c r="B39" s="7"/>
      <c r="C39" s="19"/>
      <c r="D39" s="19"/>
      <c r="E39" s="19"/>
      <c r="F39" s="19"/>
      <c r="G39" s="19"/>
      <c r="H39" s="19"/>
      <c r="I39" s="19"/>
    </row>
    <row r="40" spans="1:9" x14ac:dyDescent="0.2">
      <c r="A40" s="15" t="s">
        <v>6</v>
      </c>
      <c r="B40" s="7"/>
      <c r="C40" s="28"/>
      <c r="D40" s="28"/>
      <c r="E40" s="19"/>
      <c r="F40" s="19"/>
      <c r="G40" s="19"/>
      <c r="H40" s="19"/>
      <c r="I40" s="19"/>
    </row>
    <row r="41" spans="1:9" x14ac:dyDescent="0.2">
      <c r="A41" s="15"/>
      <c r="B41" s="7"/>
      <c r="C41" s="28"/>
      <c r="D41" s="28"/>
      <c r="E41" s="19"/>
      <c r="F41" s="19"/>
      <c r="G41" s="19"/>
      <c r="H41" s="19"/>
      <c r="I41" s="19"/>
    </row>
    <row r="42" spans="1:9" x14ac:dyDescent="0.2">
      <c r="A42" s="11" t="s">
        <v>8</v>
      </c>
      <c r="B42" s="9"/>
      <c r="C42" s="28"/>
      <c r="D42" s="28"/>
      <c r="E42" s="19"/>
      <c r="F42" s="19"/>
      <c r="G42" s="19"/>
      <c r="H42" s="19"/>
      <c r="I42" s="19"/>
    </row>
    <row r="43" spans="1:9" x14ac:dyDescent="0.2">
      <c r="A43" s="14" t="s">
        <v>9</v>
      </c>
      <c r="B43" s="10"/>
      <c r="C43" s="28"/>
      <c r="D43" s="28"/>
      <c r="E43" s="19"/>
      <c r="F43" s="19"/>
      <c r="G43" s="19"/>
      <c r="H43" s="19"/>
      <c r="I43" s="19"/>
    </row>
  </sheetData>
  <mergeCells count="2">
    <mergeCell ref="A16:I16"/>
    <mergeCell ref="A38:B38"/>
  </mergeCells>
  <pageMargins left="0.45" right="0.2" top="0.75" bottom="0.5" header="0.3" footer="0.3"/>
  <pageSetup scale="95" orientation="landscape" r:id="rId1"/>
  <headerFooter>
    <oddHeader>&amp;CReport on Non-General Fund Information
for Submittal to the 2023 Legislature</oddHeader>
    <oddFooter>&amp;LForm 37-47 (rev. 7/19/22)&amp;R&amp;D  &amp;[Time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D0155-77D5-413A-AF5D-B9DED0B9654A}">
  <dimension ref="A1:I43"/>
  <sheetViews>
    <sheetView workbookViewId="0">
      <selection activeCell="F32" sqref="F32"/>
    </sheetView>
  </sheetViews>
  <sheetFormatPr defaultRowHeight="12.75" x14ac:dyDescent="0.2"/>
  <cols>
    <col min="1" max="1" width="16" customWidth="1"/>
    <col min="2" max="2" width="14.7109375" customWidth="1"/>
    <col min="3" max="8" width="14" customWidth="1"/>
    <col min="9" max="9" width="13.140625" customWidth="1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13</v>
      </c>
      <c r="B2" s="2" t="s">
        <v>37</v>
      </c>
      <c r="C2" s="2"/>
      <c r="D2" s="2"/>
      <c r="E2" s="5"/>
      <c r="F2" s="1"/>
      <c r="G2" s="3" t="s">
        <v>14</v>
      </c>
      <c r="H2" s="2" t="s">
        <v>38</v>
      </c>
      <c r="I2" s="2"/>
    </row>
    <row r="3" spans="1:9" x14ac:dyDescent="0.2">
      <c r="A3" s="1" t="s">
        <v>30</v>
      </c>
      <c r="B3" s="2" t="s">
        <v>40</v>
      </c>
      <c r="C3" s="2"/>
      <c r="D3" s="2"/>
      <c r="E3" s="5"/>
      <c r="F3" s="1"/>
      <c r="G3" s="3" t="s">
        <v>34</v>
      </c>
      <c r="H3" s="4" t="s">
        <v>39</v>
      </c>
      <c r="I3" s="4"/>
    </row>
    <row r="4" spans="1:9" x14ac:dyDescent="0.2">
      <c r="A4" s="1" t="s">
        <v>15</v>
      </c>
      <c r="B4" s="2" t="s">
        <v>49</v>
      </c>
      <c r="C4" s="2"/>
      <c r="D4" s="2"/>
      <c r="E4" s="5"/>
      <c r="F4" s="1"/>
      <c r="G4" s="3" t="s">
        <v>33</v>
      </c>
      <c r="H4" s="2" t="s">
        <v>50</v>
      </c>
      <c r="I4" s="2"/>
    </row>
    <row r="5" spans="1:9" x14ac:dyDescent="0.2">
      <c r="A5" s="1" t="s">
        <v>31</v>
      </c>
      <c r="B5" s="2" t="s">
        <v>51</v>
      </c>
      <c r="C5" s="4"/>
      <c r="D5" s="4"/>
      <c r="E5" s="5"/>
      <c r="F5" s="1"/>
      <c r="G5" s="3" t="s">
        <v>32</v>
      </c>
      <c r="H5" s="4" t="s">
        <v>53</v>
      </c>
      <c r="I5" s="4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 t="s">
        <v>16</v>
      </c>
      <c r="B7" s="1" t="s">
        <v>41</v>
      </c>
      <c r="C7" s="5"/>
      <c r="D7" s="5"/>
      <c r="E7" s="5"/>
      <c r="F7" s="5"/>
      <c r="G7" s="5"/>
      <c r="H7" s="5"/>
      <c r="I7" s="5"/>
    </row>
    <row r="8" spans="1:9" x14ac:dyDescent="0.2">
      <c r="A8" s="1"/>
      <c r="B8" s="1"/>
      <c r="C8" s="5"/>
      <c r="D8" s="5"/>
      <c r="E8" s="5"/>
      <c r="F8" s="5"/>
      <c r="G8" s="5"/>
      <c r="H8" s="5"/>
      <c r="I8" s="5"/>
    </row>
    <row r="9" spans="1:9" x14ac:dyDescent="0.2">
      <c r="A9" s="1" t="s">
        <v>17</v>
      </c>
      <c r="B9" s="1"/>
      <c r="C9" s="5"/>
      <c r="D9" s="5"/>
      <c r="E9" s="5"/>
      <c r="F9" s="5"/>
      <c r="G9" s="5"/>
      <c r="H9" s="5"/>
      <c r="I9" s="5"/>
    </row>
    <row r="10" spans="1:9" x14ac:dyDescent="0.2">
      <c r="A10" s="1"/>
      <c r="B10" s="1"/>
      <c r="C10" s="5"/>
      <c r="D10" s="5"/>
      <c r="E10" s="5"/>
      <c r="F10" s="5"/>
      <c r="G10" s="5"/>
      <c r="H10" s="5"/>
      <c r="I10" s="5"/>
    </row>
    <row r="11" spans="1:9" x14ac:dyDescent="0.2">
      <c r="A11" s="1" t="s">
        <v>18</v>
      </c>
      <c r="B11" s="1"/>
      <c r="C11" s="5"/>
      <c r="D11" s="5"/>
      <c r="E11" s="5"/>
      <c r="F11" s="5"/>
      <c r="G11" s="5"/>
      <c r="H11" s="5"/>
      <c r="I11" s="5"/>
    </row>
    <row r="12" spans="1:9" x14ac:dyDescent="0.2">
      <c r="A12" s="1"/>
      <c r="B12" s="1"/>
      <c r="C12" s="5"/>
      <c r="D12" s="5"/>
      <c r="E12" s="5"/>
      <c r="F12" s="5"/>
      <c r="G12" s="5"/>
      <c r="H12" s="5"/>
      <c r="I12" s="5"/>
    </row>
    <row r="13" spans="1:9" x14ac:dyDescent="0.2">
      <c r="A13" s="29" t="s">
        <v>23</v>
      </c>
      <c r="B13" s="1"/>
      <c r="C13" s="5"/>
      <c r="D13" s="5"/>
      <c r="E13" s="5"/>
      <c r="F13" s="5"/>
      <c r="G13" s="5"/>
      <c r="H13" s="5"/>
      <c r="I13" s="5"/>
    </row>
    <row r="14" spans="1:9" x14ac:dyDescent="0.2">
      <c r="A14" s="1"/>
      <c r="B14" s="1"/>
      <c r="C14" s="5"/>
      <c r="D14" s="5"/>
      <c r="E14" s="5"/>
      <c r="F14" s="5"/>
      <c r="G14" s="5"/>
      <c r="H14" s="5"/>
      <c r="I14" s="5"/>
    </row>
    <row r="15" spans="1:9" x14ac:dyDescent="0.2">
      <c r="A15" s="5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43" t="s">
        <v>12</v>
      </c>
      <c r="B16" s="44"/>
      <c r="C16" s="44"/>
      <c r="D16" s="44"/>
      <c r="E16" s="44"/>
      <c r="F16" s="44"/>
      <c r="G16" s="44"/>
      <c r="H16" s="44"/>
      <c r="I16" s="45"/>
    </row>
    <row r="17" spans="1:9" x14ac:dyDescent="0.2">
      <c r="A17" s="15"/>
      <c r="B17" s="7"/>
      <c r="C17" s="30" t="s">
        <v>22</v>
      </c>
      <c r="D17" s="30" t="s">
        <v>24</v>
      </c>
      <c r="E17" s="30" t="s">
        <v>26</v>
      </c>
      <c r="F17" s="30" t="s">
        <v>27</v>
      </c>
      <c r="G17" s="30" t="s">
        <v>28</v>
      </c>
      <c r="H17" s="30" t="s">
        <v>29</v>
      </c>
      <c r="I17" s="30" t="s">
        <v>35</v>
      </c>
    </row>
    <row r="18" spans="1:9" x14ac:dyDescent="0.2">
      <c r="A18" s="15"/>
      <c r="B18" s="7"/>
      <c r="C18" s="31" t="s">
        <v>10</v>
      </c>
      <c r="D18" s="8" t="s">
        <v>10</v>
      </c>
      <c r="E18" s="6" t="s">
        <v>10</v>
      </c>
      <c r="F18" s="6" t="s">
        <v>10</v>
      </c>
      <c r="G18" s="6" t="s">
        <v>10</v>
      </c>
      <c r="H18" s="6" t="s">
        <v>11</v>
      </c>
      <c r="I18" s="6" t="s">
        <v>11</v>
      </c>
    </row>
    <row r="19" spans="1:9" x14ac:dyDescent="0.2">
      <c r="A19" s="15" t="s">
        <v>0</v>
      </c>
      <c r="B19" s="7"/>
      <c r="C19" s="18"/>
      <c r="D19" s="19"/>
      <c r="E19" s="19"/>
      <c r="F19" s="19"/>
      <c r="G19" s="19"/>
      <c r="H19" s="19"/>
      <c r="I19" s="19"/>
    </row>
    <row r="20" spans="1:9" x14ac:dyDescent="0.2">
      <c r="A20" s="15" t="s">
        <v>1</v>
      </c>
      <c r="B20" s="7"/>
      <c r="C20" s="18">
        <v>234487</v>
      </c>
      <c r="D20" s="19">
        <f t="shared" ref="D20:I20" si="0">C31</f>
        <v>6710</v>
      </c>
      <c r="E20" s="19">
        <f t="shared" si="0"/>
        <v>6710</v>
      </c>
      <c r="F20" s="19">
        <f t="shared" si="0"/>
        <v>0</v>
      </c>
      <c r="G20" s="19">
        <f t="shared" si="0"/>
        <v>0</v>
      </c>
      <c r="H20" s="19">
        <f t="shared" si="0"/>
        <v>0</v>
      </c>
      <c r="I20" s="19">
        <f t="shared" si="0"/>
        <v>0</v>
      </c>
    </row>
    <row r="21" spans="1:9" x14ac:dyDescent="0.2">
      <c r="A21" s="15" t="s">
        <v>2</v>
      </c>
      <c r="B21" s="7"/>
      <c r="C21" s="18"/>
      <c r="D21" s="19"/>
      <c r="E21" s="19"/>
      <c r="F21" s="19"/>
      <c r="G21" s="19"/>
      <c r="H21" s="19"/>
      <c r="I21" s="19"/>
    </row>
    <row r="22" spans="1:9" x14ac:dyDescent="0.2">
      <c r="A22" s="15" t="s">
        <v>3</v>
      </c>
      <c r="B22" s="7"/>
      <c r="C22" s="18"/>
      <c r="D22" s="19"/>
      <c r="E22" s="19"/>
      <c r="F22" s="18"/>
      <c r="G22" s="19"/>
      <c r="H22" s="19"/>
      <c r="I22" s="19"/>
    </row>
    <row r="23" spans="1:9" x14ac:dyDescent="0.2">
      <c r="A23" s="15"/>
      <c r="B23" s="7"/>
      <c r="C23" s="18"/>
      <c r="D23" s="19"/>
      <c r="E23" s="19"/>
      <c r="F23" s="19"/>
      <c r="G23" s="19"/>
      <c r="H23" s="19"/>
      <c r="I23" s="19"/>
    </row>
    <row r="24" spans="1:9" x14ac:dyDescent="0.2">
      <c r="A24" s="32" t="s">
        <v>4</v>
      </c>
      <c r="B24" s="33"/>
      <c r="C24" s="34"/>
      <c r="D24" s="34"/>
      <c r="E24" s="34"/>
      <c r="F24" s="34"/>
      <c r="G24" s="34"/>
      <c r="H24" s="34"/>
      <c r="I24" s="35"/>
    </row>
    <row r="25" spans="1:9" x14ac:dyDescent="0.2">
      <c r="A25" s="36" t="s">
        <v>25</v>
      </c>
      <c r="B25" s="37"/>
      <c r="C25" s="35"/>
      <c r="D25" s="38"/>
      <c r="E25" s="34"/>
      <c r="F25" s="34"/>
      <c r="G25" s="34"/>
      <c r="H25" s="34"/>
      <c r="I25" s="35"/>
    </row>
    <row r="26" spans="1:9" x14ac:dyDescent="0.2">
      <c r="A26" s="39"/>
      <c r="B26" s="40"/>
      <c r="C26" s="35"/>
      <c r="D26" s="28"/>
      <c r="E26" s="28"/>
      <c r="F26" s="28"/>
      <c r="G26" s="28"/>
      <c r="H26" s="28"/>
      <c r="I26" s="28"/>
    </row>
    <row r="27" spans="1:9" x14ac:dyDescent="0.2">
      <c r="A27" s="39"/>
      <c r="B27" s="40"/>
      <c r="C27" s="35"/>
      <c r="D27" s="28"/>
      <c r="E27" s="28"/>
      <c r="F27" s="28"/>
      <c r="G27" s="28"/>
      <c r="H27" s="28"/>
      <c r="I27" s="28"/>
    </row>
    <row r="28" spans="1:9" x14ac:dyDescent="0.2">
      <c r="A28" s="39"/>
      <c r="B28" s="40"/>
      <c r="C28" s="35">
        <v>-227777</v>
      </c>
      <c r="D28" s="28"/>
      <c r="E28" s="28">
        <v>-6710</v>
      </c>
      <c r="F28" s="28"/>
      <c r="G28" s="28"/>
      <c r="H28" s="28"/>
      <c r="I28" s="28"/>
    </row>
    <row r="29" spans="1:9" x14ac:dyDescent="0.2">
      <c r="A29" s="32" t="s">
        <v>5</v>
      </c>
      <c r="B29" s="37"/>
      <c r="C29" s="35">
        <f t="shared" ref="C29:I29" si="1">SUM(C26:C28)</f>
        <v>-227777</v>
      </c>
      <c r="D29" s="35">
        <f t="shared" si="1"/>
        <v>0</v>
      </c>
      <c r="E29" s="35">
        <f t="shared" si="1"/>
        <v>-6710</v>
      </c>
      <c r="F29" s="35">
        <f t="shared" si="1"/>
        <v>0</v>
      </c>
      <c r="G29" s="35">
        <f t="shared" si="1"/>
        <v>0</v>
      </c>
      <c r="H29" s="35">
        <f t="shared" si="1"/>
        <v>0</v>
      </c>
      <c r="I29" s="35">
        <f t="shared" si="1"/>
        <v>0</v>
      </c>
    </row>
    <row r="30" spans="1:9" x14ac:dyDescent="0.2">
      <c r="A30" s="15"/>
      <c r="B30" s="7"/>
      <c r="C30" s="18"/>
      <c r="D30" s="19"/>
      <c r="E30" s="19"/>
      <c r="F30" s="19"/>
      <c r="G30" s="19"/>
      <c r="H30" s="19"/>
      <c r="I30" s="19"/>
    </row>
    <row r="31" spans="1:9" x14ac:dyDescent="0.2">
      <c r="A31" s="15" t="s">
        <v>7</v>
      </c>
      <c r="B31" s="7"/>
      <c r="C31" s="18">
        <f>+C20+C21-C22+C29</f>
        <v>6710</v>
      </c>
      <c r="D31" s="18">
        <f t="shared" ref="D31:I31" si="2">+D20+D21-D22+D29</f>
        <v>6710</v>
      </c>
      <c r="E31" s="18">
        <f>+E20+E21-E22+E29</f>
        <v>0</v>
      </c>
      <c r="F31" s="18">
        <f t="shared" si="2"/>
        <v>0</v>
      </c>
      <c r="G31" s="18">
        <f>+G20+G21-G22+G29</f>
        <v>0</v>
      </c>
      <c r="H31" s="18">
        <f>+H20+H21-H22+H29</f>
        <v>0</v>
      </c>
      <c r="I31" s="18">
        <f t="shared" si="2"/>
        <v>0</v>
      </c>
    </row>
    <row r="32" spans="1:9" x14ac:dyDescent="0.2">
      <c r="A32" s="12"/>
      <c r="B32" s="13"/>
      <c r="C32" s="20"/>
      <c r="D32" s="21"/>
      <c r="E32" s="21"/>
      <c r="F32" s="19"/>
      <c r="G32" s="19"/>
      <c r="H32" s="19"/>
      <c r="I32" s="19"/>
    </row>
    <row r="33" spans="1:9" x14ac:dyDescent="0.2">
      <c r="A33" s="15" t="s">
        <v>19</v>
      </c>
      <c r="B33" s="7"/>
      <c r="C33" s="20"/>
      <c r="D33" s="21"/>
      <c r="E33" s="21"/>
      <c r="F33" s="19"/>
      <c r="G33" s="19"/>
      <c r="H33" s="19"/>
      <c r="I33" s="19"/>
    </row>
    <row r="34" spans="1:9" x14ac:dyDescent="0.2">
      <c r="A34" s="12"/>
      <c r="B34" s="13"/>
      <c r="C34" s="20"/>
      <c r="D34" s="21"/>
      <c r="E34" s="21"/>
      <c r="F34" s="19"/>
      <c r="G34" s="19"/>
      <c r="H34" s="19"/>
      <c r="I34" s="19"/>
    </row>
    <row r="35" spans="1:9" x14ac:dyDescent="0.2">
      <c r="A35" s="15" t="s">
        <v>20</v>
      </c>
      <c r="B35" s="9"/>
      <c r="C35" s="22">
        <f>C31-C33</f>
        <v>6710</v>
      </c>
      <c r="D35" s="22">
        <f t="shared" ref="D35:I35" si="3">D31-D33</f>
        <v>6710</v>
      </c>
      <c r="E35" s="22">
        <f t="shared" si="3"/>
        <v>0</v>
      </c>
      <c r="F35" s="23">
        <f t="shared" si="3"/>
        <v>0</v>
      </c>
      <c r="G35" s="23">
        <f t="shared" si="3"/>
        <v>0</v>
      </c>
      <c r="H35" s="23">
        <f t="shared" si="3"/>
        <v>0</v>
      </c>
      <c r="I35" s="23">
        <f t="shared" si="3"/>
        <v>0</v>
      </c>
    </row>
    <row r="36" spans="1:9" x14ac:dyDescent="0.2">
      <c r="A36" s="16"/>
      <c r="B36" s="16"/>
      <c r="C36" s="24"/>
      <c r="D36" s="24"/>
      <c r="E36" s="24"/>
      <c r="F36" s="24"/>
      <c r="G36" s="24"/>
      <c r="H36" s="24"/>
      <c r="I36" s="24"/>
    </row>
    <row r="37" spans="1:9" x14ac:dyDescent="0.2">
      <c r="A37" s="17" t="s">
        <v>21</v>
      </c>
      <c r="B37" s="2"/>
      <c r="C37" s="25"/>
      <c r="D37" s="25"/>
      <c r="E37" s="26"/>
      <c r="F37" s="26"/>
      <c r="G37" s="26"/>
      <c r="H37" s="26"/>
      <c r="I37" s="26"/>
    </row>
    <row r="38" spans="1:9" ht="26.45" customHeight="1" x14ac:dyDescent="0.2">
      <c r="A38" s="46" t="s">
        <v>36</v>
      </c>
      <c r="B38" s="47"/>
      <c r="C38" s="27"/>
      <c r="D38" s="27"/>
      <c r="E38" s="21"/>
      <c r="F38" s="21"/>
      <c r="G38" s="21"/>
      <c r="H38" s="21"/>
      <c r="I38" s="21"/>
    </row>
    <row r="39" spans="1:9" x14ac:dyDescent="0.2">
      <c r="A39" s="15"/>
      <c r="B39" s="7"/>
      <c r="C39" s="19"/>
      <c r="D39" s="19"/>
      <c r="E39" s="19"/>
      <c r="F39" s="19"/>
      <c r="G39" s="19"/>
      <c r="H39" s="19"/>
      <c r="I39" s="19"/>
    </row>
    <row r="40" spans="1:9" x14ac:dyDescent="0.2">
      <c r="A40" s="15" t="s">
        <v>6</v>
      </c>
      <c r="B40" s="7"/>
      <c r="C40" s="28"/>
      <c r="D40" s="28"/>
      <c r="E40" s="19"/>
      <c r="F40" s="19"/>
      <c r="G40" s="19"/>
      <c r="H40" s="19"/>
      <c r="I40" s="19"/>
    </row>
    <row r="41" spans="1:9" x14ac:dyDescent="0.2">
      <c r="A41" s="15"/>
      <c r="B41" s="7"/>
      <c r="C41" s="28"/>
      <c r="D41" s="28"/>
      <c r="E41" s="19"/>
      <c r="F41" s="19"/>
      <c r="G41" s="19"/>
      <c r="H41" s="19"/>
      <c r="I41" s="19"/>
    </row>
    <row r="42" spans="1:9" x14ac:dyDescent="0.2">
      <c r="A42" s="11" t="s">
        <v>8</v>
      </c>
      <c r="B42" s="9"/>
      <c r="C42" s="28"/>
      <c r="D42" s="28"/>
      <c r="E42" s="19"/>
      <c r="F42" s="19"/>
      <c r="G42" s="19"/>
      <c r="H42" s="19"/>
      <c r="I42" s="19"/>
    </row>
    <row r="43" spans="1:9" x14ac:dyDescent="0.2">
      <c r="A43" s="14" t="s">
        <v>9</v>
      </c>
      <c r="B43" s="10"/>
      <c r="C43" s="28"/>
      <c r="D43" s="28"/>
      <c r="E43" s="19"/>
      <c r="F43" s="19"/>
      <c r="G43" s="19"/>
      <c r="H43" s="19"/>
      <c r="I43" s="19"/>
    </row>
  </sheetData>
  <mergeCells count="2">
    <mergeCell ref="A16:I16"/>
    <mergeCell ref="A38:B38"/>
  </mergeCells>
  <pageMargins left="0.45" right="0.45" top="0.75" bottom="0.5" header="0.3" footer="0.3"/>
  <pageSetup scale="95" orientation="landscape" r:id="rId1"/>
  <headerFooter>
    <oddHeader>&amp;CReport on Non-General Fund Information
for Submittal to the 2023 Legislature</oddHeader>
    <oddFooter>&amp;R&amp;D&amp;T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0DA2A-D36C-49B4-BAC2-845043E44E54}">
  <dimension ref="A1:I43"/>
  <sheetViews>
    <sheetView workbookViewId="0">
      <selection activeCell="I28" sqref="I28"/>
    </sheetView>
  </sheetViews>
  <sheetFormatPr defaultRowHeight="12.75" x14ac:dyDescent="0.2"/>
  <cols>
    <col min="1" max="1" width="16" customWidth="1"/>
    <col min="2" max="2" width="14.7109375" customWidth="1"/>
    <col min="3" max="8" width="14" customWidth="1"/>
    <col min="9" max="9" width="13.140625" customWidth="1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13</v>
      </c>
      <c r="B2" s="2" t="s">
        <v>37</v>
      </c>
      <c r="C2" s="2"/>
      <c r="D2" s="2"/>
      <c r="E2" s="5"/>
      <c r="F2" s="1"/>
      <c r="G2" s="3" t="s">
        <v>14</v>
      </c>
      <c r="H2" s="2" t="s">
        <v>38</v>
      </c>
      <c r="I2" s="2"/>
    </row>
    <row r="3" spans="1:9" x14ac:dyDescent="0.2">
      <c r="A3" s="1" t="s">
        <v>30</v>
      </c>
      <c r="B3" s="2" t="s">
        <v>40</v>
      </c>
      <c r="C3" s="2"/>
      <c r="D3" s="2"/>
      <c r="E3" s="5"/>
      <c r="F3" s="1"/>
      <c r="G3" s="3" t="s">
        <v>34</v>
      </c>
      <c r="H3" s="4" t="s">
        <v>39</v>
      </c>
      <c r="I3" s="4"/>
    </row>
    <row r="4" spans="1:9" x14ac:dyDescent="0.2">
      <c r="A4" s="1" t="s">
        <v>15</v>
      </c>
      <c r="B4" s="2" t="s">
        <v>49</v>
      </c>
      <c r="C4" s="2"/>
      <c r="D4" s="2"/>
      <c r="E4" s="5"/>
      <c r="F4" s="1"/>
      <c r="G4" s="3" t="s">
        <v>33</v>
      </c>
      <c r="H4" s="2" t="s">
        <v>50</v>
      </c>
      <c r="I4" s="2"/>
    </row>
    <row r="5" spans="1:9" x14ac:dyDescent="0.2">
      <c r="A5" s="1" t="s">
        <v>31</v>
      </c>
      <c r="B5" s="2" t="s">
        <v>55</v>
      </c>
      <c r="C5" s="4"/>
      <c r="D5" s="4"/>
      <c r="E5" s="5"/>
      <c r="F5" s="1"/>
      <c r="G5" s="3" t="s">
        <v>32</v>
      </c>
      <c r="H5" s="4" t="s">
        <v>56</v>
      </c>
      <c r="I5" s="4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 t="s">
        <v>16</v>
      </c>
      <c r="B7" s="1" t="s">
        <v>41</v>
      </c>
      <c r="C7" s="5"/>
      <c r="D7" s="5"/>
      <c r="E7" s="5"/>
      <c r="F7" s="5"/>
      <c r="G7" s="5"/>
      <c r="H7" s="5"/>
      <c r="I7" s="5"/>
    </row>
    <row r="8" spans="1:9" x14ac:dyDescent="0.2">
      <c r="A8" s="1"/>
      <c r="B8" s="1"/>
      <c r="C8" s="5"/>
      <c r="D8" s="5"/>
      <c r="E8" s="5"/>
      <c r="F8" s="5"/>
      <c r="G8" s="5"/>
      <c r="H8" s="5"/>
      <c r="I8" s="5"/>
    </row>
    <row r="9" spans="1:9" x14ac:dyDescent="0.2">
      <c r="A9" s="1" t="s">
        <v>17</v>
      </c>
      <c r="B9" s="1"/>
      <c r="C9" s="5"/>
      <c r="D9" s="5"/>
      <c r="E9" s="5"/>
      <c r="F9" s="5"/>
      <c r="G9" s="5"/>
      <c r="H9" s="5"/>
      <c r="I9" s="5"/>
    </row>
    <row r="10" spans="1:9" x14ac:dyDescent="0.2">
      <c r="A10" s="1"/>
      <c r="B10" s="1"/>
      <c r="C10" s="5"/>
      <c r="D10" s="5"/>
      <c r="E10" s="5"/>
      <c r="F10" s="5"/>
      <c r="G10" s="5"/>
      <c r="H10" s="5"/>
      <c r="I10" s="5"/>
    </row>
    <row r="11" spans="1:9" x14ac:dyDescent="0.2">
      <c r="A11" s="1" t="s">
        <v>18</v>
      </c>
      <c r="B11" s="1"/>
      <c r="C11" s="5"/>
      <c r="D11" s="5"/>
      <c r="E11" s="5"/>
      <c r="F11" s="5"/>
      <c r="G11" s="5"/>
      <c r="H11" s="5"/>
      <c r="I11" s="5"/>
    </row>
    <row r="12" spans="1:9" x14ac:dyDescent="0.2">
      <c r="A12" s="1"/>
      <c r="B12" s="1"/>
      <c r="C12" s="5"/>
      <c r="D12" s="5"/>
      <c r="E12" s="5"/>
      <c r="F12" s="5"/>
      <c r="G12" s="5"/>
      <c r="H12" s="5"/>
      <c r="I12" s="5"/>
    </row>
    <row r="13" spans="1:9" x14ac:dyDescent="0.2">
      <c r="A13" s="29" t="s">
        <v>23</v>
      </c>
      <c r="B13" s="1"/>
      <c r="C13" s="5"/>
      <c r="D13" s="5"/>
      <c r="E13" s="5"/>
      <c r="F13" s="5"/>
      <c r="G13" s="5"/>
      <c r="H13" s="5"/>
      <c r="I13" s="5"/>
    </row>
    <row r="14" spans="1:9" x14ac:dyDescent="0.2">
      <c r="A14" s="1"/>
      <c r="B14" s="1"/>
      <c r="C14" s="5"/>
      <c r="D14" s="5"/>
      <c r="E14" s="5"/>
      <c r="F14" s="5"/>
      <c r="G14" s="5"/>
      <c r="H14" s="5"/>
      <c r="I14" s="5"/>
    </row>
    <row r="15" spans="1:9" x14ac:dyDescent="0.2">
      <c r="A15" s="5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43" t="s">
        <v>12</v>
      </c>
      <c r="B16" s="44"/>
      <c r="C16" s="44"/>
      <c r="D16" s="44"/>
      <c r="E16" s="44"/>
      <c r="F16" s="44"/>
      <c r="G16" s="44"/>
      <c r="H16" s="44"/>
      <c r="I16" s="45"/>
    </row>
    <row r="17" spans="1:9" x14ac:dyDescent="0.2">
      <c r="A17" s="15"/>
      <c r="B17" s="7"/>
      <c r="C17" s="30" t="s">
        <v>22</v>
      </c>
      <c r="D17" s="30" t="s">
        <v>24</v>
      </c>
      <c r="E17" s="30" t="s">
        <v>26</v>
      </c>
      <c r="F17" s="30" t="s">
        <v>27</v>
      </c>
      <c r="G17" s="30" t="s">
        <v>28</v>
      </c>
      <c r="H17" s="30" t="s">
        <v>29</v>
      </c>
      <c r="I17" s="30" t="s">
        <v>35</v>
      </c>
    </row>
    <row r="18" spans="1:9" x14ac:dyDescent="0.2">
      <c r="A18" s="15"/>
      <c r="B18" s="7"/>
      <c r="C18" s="31" t="s">
        <v>10</v>
      </c>
      <c r="D18" s="8" t="s">
        <v>10</v>
      </c>
      <c r="E18" s="6" t="s">
        <v>10</v>
      </c>
      <c r="F18" s="6" t="s">
        <v>10</v>
      </c>
      <c r="G18" s="6" t="s">
        <v>10</v>
      </c>
      <c r="H18" s="6" t="s">
        <v>11</v>
      </c>
      <c r="I18" s="6" t="s">
        <v>11</v>
      </c>
    </row>
    <row r="19" spans="1:9" x14ac:dyDescent="0.2">
      <c r="A19" s="15" t="s">
        <v>0</v>
      </c>
      <c r="B19" s="7"/>
      <c r="C19" s="18"/>
      <c r="D19" s="19"/>
      <c r="E19" s="19"/>
      <c r="F19" s="19"/>
      <c r="G19" s="19"/>
      <c r="H19" s="19"/>
      <c r="I19" s="19"/>
    </row>
    <row r="20" spans="1:9" x14ac:dyDescent="0.2">
      <c r="A20" s="15" t="s">
        <v>1</v>
      </c>
      <c r="B20" s="7"/>
      <c r="C20" s="18"/>
      <c r="D20" s="19">
        <f t="shared" ref="D20:I20" si="0">C31</f>
        <v>0</v>
      </c>
      <c r="E20" s="19">
        <f t="shared" si="0"/>
        <v>0</v>
      </c>
      <c r="F20" s="19">
        <f t="shared" si="0"/>
        <v>0</v>
      </c>
      <c r="G20" s="19">
        <f t="shared" si="0"/>
        <v>0</v>
      </c>
      <c r="H20" s="19">
        <f t="shared" si="0"/>
        <v>0</v>
      </c>
      <c r="I20" s="19">
        <f t="shared" si="0"/>
        <v>0</v>
      </c>
    </row>
    <row r="21" spans="1:9" x14ac:dyDescent="0.2">
      <c r="A21" s="15" t="s">
        <v>2</v>
      </c>
      <c r="B21" s="7"/>
      <c r="C21" s="18">
        <v>20000000</v>
      </c>
      <c r="D21" s="19"/>
      <c r="E21" s="19"/>
      <c r="F21" s="19"/>
      <c r="G21" s="19"/>
      <c r="H21" s="19"/>
      <c r="I21" s="19"/>
    </row>
    <row r="22" spans="1:9" x14ac:dyDescent="0.2">
      <c r="A22" s="15" t="s">
        <v>3</v>
      </c>
      <c r="B22" s="7"/>
      <c r="C22" s="18"/>
      <c r="D22" s="19"/>
      <c r="E22" s="19">
        <v>15000000</v>
      </c>
      <c r="F22" s="18">
        <v>15000000</v>
      </c>
      <c r="G22" s="19">
        <v>15000000</v>
      </c>
      <c r="H22" s="19">
        <v>21000000</v>
      </c>
      <c r="I22" s="19">
        <v>11200000</v>
      </c>
    </row>
    <row r="23" spans="1:9" x14ac:dyDescent="0.2">
      <c r="A23" s="15"/>
      <c r="B23" s="7"/>
      <c r="C23" s="18"/>
      <c r="D23" s="19"/>
      <c r="E23" s="19"/>
      <c r="F23" s="19"/>
      <c r="G23" s="19"/>
      <c r="H23" s="19"/>
      <c r="I23" s="19"/>
    </row>
    <row r="24" spans="1:9" x14ac:dyDescent="0.2">
      <c r="A24" s="32" t="s">
        <v>4</v>
      </c>
      <c r="B24" s="33"/>
      <c r="C24" s="34"/>
      <c r="D24" s="34"/>
      <c r="E24" s="34"/>
      <c r="F24" s="34"/>
      <c r="G24" s="34"/>
      <c r="H24" s="34"/>
      <c r="I24" s="34"/>
    </row>
    <row r="25" spans="1:9" x14ac:dyDescent="0.2">
      <c r="A25" s="36" t="s">
        <v>25</v>
      </c>
      <c r="B25" s="37"/>
      <c r="C25" s="35"/>
      <c r="D25" s="38"/>
      <c r="E25" s="34"/>
      <c r="F25" s="34"/>
      <c r="G25" s="34"/>
      <c r="H25" s="34"/>
      <c r="I25" s="34"/>
    </row>
    <row r="26" spans="1:9" x14ac:dyDescent="0.2">
      <c r="A26" s="39"/>
      <c r="B26" s="40"/>
      <c r="C26" s="35"/>
      <c r="D26" s="28"/>
      <c r="E26" s="28"/>
      <c r="F26" s="28"/>
      <c r="G26" s="28"/>
      <c r="H26" s="28"/>
      <c r="I26" s="28"/>
    </row>
    <row r="27" spans="1:9" x14ac:dyDescent="0.2">
      <c r="A27" s="39"/>
      <c r="B27" s="40"/>
      <c r="C27" s="35"/>
      <c r="D27" s="28">
        <v>23200000</v>
      </c>
      <c r="E27" s="28">
        <v>15000000</v>
      </c>
      <c r="F27" s="28">
        <v>15000000</v>
      </c>
      <c r="G27" s="28">
        <v>15000000</v>
      </c>
      <c r="H27" s="28">
        <v>21000000</v>
      </c>
      <c r="I27" s="28">
        <v>11200000</v>
      </c>
    </row>
    <row r="28" spans="1:9" x14ac:dyDescent="0.2">
      <c r="A28" s="39"/>
      <c r="B28" s="40"/>
      <c r="C28" s="35">
        <v>-20000000</v>
      </c>
      <c r="D28" s="28">
        <v>-23200000</v>
      </c>
      <c r="E28" s="28"/>
      <c r="F28" s="28"/>
      <c r="G28" s="28"/>
      <c r="H28" s="28"/>
      <c r="I28" s="28"/>
    </row>
    <row r="29" spans="1:9" x14ac:dyDescent="0.2">
      <c r="A29" s="32" t="s">
        <v>5</v>
      </c>
      <c r="B29" s="37"/>
      <c r="C29" s="35">
        <f t="shared" ref="C29:G29" si="1">SUM(C26:C28)</f>
        <v>-20000000</v>
      </c>
      <c r="D29" s="35">
        <f t="shared" si="1"/>
        <v>0</v>
      </c>
      <c r="E29" s="35">
        <f t="shared" si="1"/>
        <v>15000000</v>
      </c>
      <c r="F29" s="35">
        <f t="shared" si="1"/>
        <v>15000000</v>
      </c>
      <c r="G29" s="35">
        <f t="shared" si="1"/>
        <v>15000000</v>
      </c>
      <c r="H29" s="35">
        <f t="shared" ref="H29:I29" si="2">SUM(H26:H28)</f>
        <v>21000000</v>
      </c>
      <c r="I29" s="35">
        <f t="shared" si="2"/>
        <v>11200000</v>
      </c>
    </row>
    <row r="30" spans="1:9" x14ac:dyDescent="0.2">
      <c r="A30" s="15"/>
      <c r="B30" s="7"/>
      <c r="C30" s="18"/>
      <c r="D30" s="19"/>
      <c r="E30" s="19"/>
      <c r="F30" s="19"/>
      <c r="G30" s="19"/>
      <c r="H30" s="19"/>
      <c r="I30" s="19"/>
    </row>
    <row r="31" spans="1:9" x14ac:dyDescent="0.2">
      <c r="A31" s="15" t="s">
        <v>7</v>
      </c>
      <c r="B31" s="7"/>
      <c r="C31" s="18">
        <f>+C20+C21-C22+C29</f>
        <v>0</v>
      </c>
      <c r="D31" s="18">
        <f t="shared" ref="D31:I31" si="3">+D20+D21-D22+D29</f>
        <v>0</v>
      </c>
      <c r="E31" s="18">
        <f>+E20+E21-E22+E29</f>
        <v>0</v>
      </c>
      <c r="F31" s="18">
        <f t="shared" si="3"/>
        <v>0</v>
      </c>
      <c r="G31" s="18">
        <f>+G20+G21-G22+G29</f>
        <v>0</v>
      </c>
      <c r="H31" s="18">
        <f>+H20+H21-H22+H29</f>
        <v>0</v>
      </c>
      <c r="I31" s="18">
        <f t="shared" si="3"/>
        <v>0</v>
      </c>
    </row>
    <row r="32" spans="1:9" x14ac:dyDescent="0.2">
      <c r="A32" s="12"/>
      <c r="B32" s="13"/>
      <c r="C32" s="20"/>
      <c r="D32" s="21"/>
      <c r="E32" s="21"/>
      <c r="F32" s="19"/>
      <c r="G32" s="19"/>
      <c r="H32" s="19"/>
      <c r="I32" s="19"/>
    </row>
    <row r="33" spans="1:9" x14ac:dyDescent="0.2">
      <c r="A33" s="15" t="s">
        <v>19</v>
      </c>
      <c r="B33" s="7"/>
      <c r="C33" s="20"/>
      <c r="D33" s="21"/>
      <c r="E33" s="21"/>
      <c r="F33" s="19"/>
      <c r="G33" s="19"/>
      <c r="H33" s="19"/>
      <c r="I33" s="19"/>
    </row>
    <row r="34" spans="1:9" x14ac:dyDescent="0.2">
      <c r="A34" s="12"/>
      <c r="B34" s="13"/>
      <c r="C34" s="20"/>
      <c r="D34" s="21"/>
      <c r="E34" s="21"/>
      <c r="F34" s="19"/>
      <c r="G34" s="19"/>
      <c r="H34" s="19"/>
      <c r="I34" s="19"/>
    </row>
    <row r="35" spans="1:9" x14ac:dyDescent="0.2">
      <c r="A35" s="15" t="s">
        <v>20</v>
      </c>
      <c r="B35" s="9"/>
      <c r="C35" s="22">
        <f>C31-C33</f>
        <v>0</v>
      </c>
      <c r="D35" s="22">
        <f t="shared" ref="D35:I35" si="4">D31-D33</f>
        <v>0</v>
      </c>
      <c r="E35" s="22">
        <f t="shared" si="4"/>
        <v>0</v>
      </c>
      <c r="F35" s="23">
        <f t="shared" si="4"/>
        <v>0</v>
      </c>
      <c r="G35" s="23">
        <f t="shared" si="4"/>
        <v>0</v>
      </c>
      <c r="H35" s="23">
        <f t="shared" si="4"/>
        <v>0</v>
      </c>
      <c r="I35" s="23">
        <f t="shared" si="4"/>
        <v>0</v>
      </c>
    </row>
    <row r="36" spans="1:9" x14ac:dyDescent="0.2">
      <c r="A36" s="16"/>
      <c r="B36" s="16"/>
      <c r="C36" s="24"/>
      <c r="D36" s="24"/>
      <c r="E36" s="24"/>
      <c r="F36" s="24"/>
      <c r="G36" s="24"/>
      <c r="H36" s="24"/>
      <c r="I36" s="24"/>
    </row>
    <row r="37" spans="1:9" x14ac:dyDescent="0.2">
      <c r="A37" s="17" t="s">
        <v>21</v>
      </c>
      <c r="B37" s="2"/>
      <c r="C37" s="25"/>
      <c r="D37" s="25"/>
      <c r="E37" s="26"/>
      <c r="F37" s="26"/>
      <c r="G37" s="26"/>
      <c r="H37" s="26"/>
      <c r="I37" s="26"/>
    </row>
    <row r="38" spans="1:9" ht="26.45" customHeight="1" x14ac:dyDescent="0.2">
      <c r="A38" s="46" t="s">
        <v>36</v>
      </c>
      <c r="B38" s="47"/>
      <c r="C38" s="27"/>
      <c r="D38" s="27"/>
      <c r="E38" s="21"/>
      <c r="F38" s="21"/>
      <c r="G38" s="21"/>
      <c r="H38" s="21"/>
      <c r="I38" s="21"/>
    </row>
    <row r="39" spans="1:9" x14ac:dyDescent="0.2">
      <c r="A39" s="15"/>
      <c r="B39" s="7"/>
      <c r="C39" s="19"/>
      <c r="D39" s="19"/>
      <c r="E39" s="19"/>
      <c r="F39" s="19"/>
      <c r="G39" s="19"/>
      <c r="H39" s="19"/>
      <c r="I39" s="19"/>
    </row>
    <row r="40" spans="1:9" x14ac:dyDescent="0.2">
      <c r="A40" s="15" t="s">
        <v>6</v>
      </c>
      <c r="B40" s="7"/>
      <c r="C40" s="28"/>
      <c r="D40" s="28"/>
      <c r="E40" s="19"/>
      <c r="F40" s="19"/>
      <c r="G40" s="19"/>
      <c r="H40" s="19"/>
      <c r="I40" s="19"/>
    </row>
    <row r="41" spans="1:9" x14ac:dyDescent="0.2">
      <c r="A41" s="15"/>
      <c r="B41" s="7"/>
      <c r="C41" s="28"/>
      <c r="D41" s="28"/>
      <c r="E41" s="19"/>
      <c r="F41" s="19"/>
      <c r="G41" s="19"/>
      <c r="H41" s="19"/>
      <c r="I41" s="19"/>
    </row>
    <row r="42" spans="1:9" x14ac:dyDescent="0.2">
      <c r="A42" s="11" t="s">
        <v>8</v>
      </c>
      <c r="B42" s="9"/>
      <c r="C42" s="28"/>
      <c r="D42" s="28"/>
      <c r="E42" s="19"/>
      <c r="F42" s="19"/>
      <c r="G42" s="19"/>
      <c r="H42" s="19"/>
      <c r="I42" s="19"/>
    </row>
    <row r="43" spans="1:9" x14ac:dyDescent="0.2">
      <c r="A43" s="14" t="s">
        <v>9</v>
      </c>
      <c r="B43" s="10"/>
      <c r="C43" s="28"/>
      <c r="D43" s="28"/>
      <c r="E43" s="19"/>
      <c r="F43" s="19"/>
      <c r="G43" s="19"/>
      <c r="H43" s="19"/>
      <c r="I43" s="19"/>
    </row>
  </sheetData>
  <mergeCells count="2">
    <mergeCell ref="A16:I16"/>
    <mergeCell ref="A38:B38"/>
  </mergeCells>
  <pageMargins left="0.45" right="0.45" top="0.75" bottom="0.5" header="0.3" footer="0.3"/>
  <pageSetup scale="95" orientation="landscape" r:id="rId1"/>
  <headerFooter>
    <oddHeader>&amp;CReport on Non-General Fund Information
for Submittal to the 2023 Legislature</oddHeader>
    <oddFooter>&amp;R&amp;D&amp;T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24694-D8BF-4CF7-A4E6-EF42292003B0}">
  <dimension ref="A1:I43"/>
  <sheetViews>
    <sheetView workbookViewId="0"/>
  </sheetViews>
  <sheetFormatPr defaultRowHeight="12.75" x14ac:dyDescent="0.2"/>
  <cols>
    <col min="1" max="1" width="16" customWidth="1"/>
    <col min="2" max="2" width="14.7109375" customWidth="1"/>
    <col min="3" max="8" width="14" customWidth="1"/>
    <col min="9" max="9" width="13.140625" customWidth="1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13</v>
      </c>
      <c r="B2" s="2" t="s">
        <v>37</v>
      </c>
      <c r="C2" s="2"/>
      <c r="D2" s="2"/>
      <c r="E2" s="5"/>
      <c r="F2" s="1"/>
      <c r="G2" s="3" t="s">
        <v>14</v>
      </c>
      <c r="H2" s="2" t="s">
        <v>38</v>
      </c>
      <c r="I2" s="2"/>
    </row>
    <row r="3" spans="1:9" x14ac:dyDescent="0.2">
      <c r="A3" s="1" t="s">
        <v>30</v>
      </c>
      <c r="B3" s="2" t="s">
        <v>40</v>
      </c>
      <c r="C3" s="2"/>
      <c r="D3" s="2"/>
      <c r="E3" s="5"/>
      <c r="F3" s="1"/>
      <c r="G3" s="3" t="s">
        <v>34</v>
      </c>
      <c r="H3" s="4" t="s">
        <v>39</v>
      </c>
      <c r="I3" s="4"/>
    </row>
    <row r="4" spans="1:9" x14ac:dyDescent="0.2">
      <c r="A4" s="1" t="s">
        <v>15</v>
      </c>
      <c r="B4" s="2" t="s">
        <v>57</v>
      </c>
      <c r="C4" s="2"/>
      <c r="D4" s="2"/>
      <c r="E4" s="5"/>
      <c r="F4" s="1"/>
      <c r="G4" s="3" t="s">
        <v>33</v>
      </c>
      <c r="H4" s="2" t="s">
        <v>50</v>
      </c>
      <c r="I4" s="2"/>
    </row>
    <row r="5" spans="1:9" x14ac:dyDescent="0.2">
      <c r="A5" s="1" t="s">
        <v>31</v>
      </c>
      <c r="B5" s="2" t="s">
        <v>51</v>
      </c>
      <c r="C5" s="4"/>
      <c r="D5" s="4"/>
      <c r="E5" s="5"/>
      <c r="F5" s="1"/>
      <c r="G5" s="3" t="s">
        <v>32</v>
      </c>
      <c r="H5" s="4" t="s">
        <v>58</v>
      </c>
      <c r="I5" s="4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 t="s">
        <v>16</v>
      </c>
      <c r="B7" s="1" t="s">
        <v>41</v>
      </c>
      <c r="C7" s="5"/>
      <c r="D7" s="5"/>
      <c r="E7" s="5"/>
      <c r="F7" s="5"/>
      <c r="G7" s="5"/>
      <c r="H7" s="5"/>
      <c r="I7" s="5"/>
    </row>
    <row r="8" spans="1:9" x14ac:dyDescent="0.2">
      <c r="A8" s="1"/>
      <c r="B8" s="1"/>
      <c r="C8" s="5"/>
      <c r="D8" s="5"/>
      <c r="E8" s="5"/>
      <c r="F8" s="5"/>
      <c r="G8" s="5"/>
      <c r="H8" s="5"/>
      <c r="I8" s="5"/>
    </row>
    <row r="9" spans="1:9" x14ac:dyDescent="0.2">
      <c r="A9" s="1" t="s">
        <v>17</v>
      </c>
      <c r="B9" s="1"/>
      <c r="C9" s="5"/>
      <c r="D9" s="5"/>
      <c r="E9" s="5"/>
      <c r="F9" s="5"/>
      <c r="G9" s="5"/>
      <c r="H9" s="5"/>
      <c r="I9" s="5"/>
    </row>
    <row r="10" spans="1:9" x14ac:dyDescent="0.2">
      <c r="A10" s="1"/>
      <c r="B10" s="1"/>
      <c r="C10" s="5"/>
      <c r="D10" s="5"/>
      <c r="E10" s="5"/>
      <c r="F10" s="5"/>
      <c r="G10" s="5"/>
      <c r="H10" s="5"/>
      <c r="I10" s="5"/>
    </row>
    <row r="11" spans="1:9" x14ac:dyDescent="0.2">
      <c r="A11" s="1" t="s">
        <v>18</v>
      </c>
      <c r="B11" s="1"/>
      <c r="C11" s="5"/>
      <c r="D11" s="5"/>
      <c r="E11" s="5"/>
      <c r="F11" s="5"/>
      <c r="G11" s="5"/>
      <c r="H11" s="5"/>
      <c r="I11" s="5"/>
    </row>
    <row r="12" spans="1:9" x14ac:dyDescent="0.2">
      <c r="A12" s="1"/>
      <c r="B12" s="1"/>
      <c r="C12" s="5"/>
      <c r="D12" s="5"/>
      <c r="E12" s="5"/>
      <c r="F12" s="5"/>
      <c r="G12" s="5"/>
      <c r="H12" s="5"/>
      <c r="I12" s="5"/>
    </row>
    <row r="13" spans="1:9" x14ac:dyDescent="0.2">
      <c r="A13" s="29" t="s">
        <v>23</v>
      </c>
      <c r="B13" s="1"/>
      <c r="C13" s="5"/>
      <c r="D13" s="5"/>
      <c r="E13" s="5"/>
      <c r="F13" s="5"/>
      <c r="G13" s="5"/>
      <c r="H13" s="5"/>
      <c r="I13" s="5"/>
    </row>
    <row r="14" spans="1:9" x14ac:dyDescent="0.2">
      <c r="A14" s="1"/>
      <c r="B14" s="1"/>
      <c r="C14" s="5"/>
      <c r="D14" s="5"/>
      <c r="E14" s="5"/>
      <c r="F14" s="5"/>
      <c r="G14" s="5"/>
      <c r="H14" s="5"/>
      <c r="I14" s="5"/>
    </row>
    <row r="15" spans="1:9" x14ac:dyDescent="0.2">
      <c r="A15" s="5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43" t="s">
        <v>12</v>
      </c>
      <c r="B16" s="44"/>
      <c r="C16" s="44"/>
      <c r="D16" s="44"/>
      <c r="E16" s="44"/>
      <c r="F16" s="44"/>
      <c r="G16" s="44"/>
      <c r="H16" s="44"/>
      <c r="I16" s="45"/>
    </row>
    <row r="17" spans="1:9" x14ac:dyDescent="0.2">
      <c r="A17" s="15"/>
      <c r="B17" s="7"/>
      <c r="C17" s="30" t="s">
        <v>22</v>
      </c>
      <c r="D17" s="30" t="s">
        <v>24</v>
      </c>
      <c r="E17" s="30" t="s">
        <v>26</v>
      </c>
      <c r="F17" s="30" t="s">
        <v>27</v>
      </c>
      <c r="G17" s="30" t="s">
        <v>28</v>
      </c>
      <c r="H17" s="30" t="s">
        <v>29</v>
      </c>
      <c r="I17" s="30" t="s">
        <v>35</v>
      </c>
    </row>
    <row r="18" spans="1:9" x14ac:dyDescent="0.2">
      <c r="A18" s="15"/>
      <c r="B18" s="7"/>
      <c r="C18" s="31" t="s">
        <v>10</v>
      </c>
      <c r="D18" s="8" t="s">
        <v>10</v>
      </c>
      <c r="E18" s="6" t="s">
        <v>10</v>
      </c>
      <c r="F18" s="6" t="s">
        <v>10</v>
      </c>
      <c r="G18" s="6" t="s">
        <v>10</v>
      </c>
      <c r="H18" s="6" t="s">
        <v>11</v>
      </c>
      <c r="I18" s="6" t="s">
        <v>11</v>
      </c>
    </row>
    <row r="19" spans="1:9" x14ac:dyDescent="0.2">
      <c r="A19" s="15" t="s">
        <v>0</v>
      </c>
      <c r="B19" s="7"/>
      <c r="C19" s="18"/>
      <c r="D19" s="19"/>
      <c r="E19" s="19"/>
      <c r="F19" s="19"/>
      <c r="G19" s="19"/>
      <c r="H19" s="19"/>
      <c r="I19" s="19"/>
    </row>
    <row r="20" spans="1:9" x14ac:dyDescent="0.2">
      <c r="A20" s="15" t="s">
        <v>1</v>
      </c>
      <c r="B20" s="7"/>
      <c r="C20" s="18">
        <v>1966</v>
      </c>
      <c r="D20" s="19">
        <f t="shared" ref="D20:I20" si="0">C31</f>
        <v>3369</v>
      </c>
      <c r="E20" s="19">
        <f t="shared" si="0"/>
        <v>5869</v>
      </c>
      <c r="F20" s="19">
        <f t="shared" si="0"/>
        <v>8369</v>
      </c>
      <c r="G20" s="19">
        <f t="shared" si="0"/>
        <v>0</v>
      </c>
      <c r="H20" s="19">
        <f t="shared" si="0"/>
        <v>0</v>
      </c>
      <c r="I20" s="19">
        <f t="shared" si="0"/>
        <v>0</v>
      </c>
    </row>
    <row r="21" spans="1:9" x14ac:dyDescent="0.2">
      <c r="A21" s="15" t="s">
        <v>2</v>
      </c>
      <c r="B21" s="7"/>
      <c r="C21" s="18"/>
      <c r="D21" s="19"/>
      <c r="E21" s="19"/>
      <c r="F21" s="19"/>
      <c r="G21" s="19"/>
      <c r="H21" s="19"/>
      <c r="I21" s="19"/>
    </row>
    <row r="22" spans="1:9" x14ac:dyDescent="0.2">
      <c r="A22" s="15" t="s">
        <v>3</v>
      </c>
      <c r="B22" s="7"/>
      <c r="C22" s="18">
        <v>1097</v>
      </c>
      <c r="D22" s="19"/>
      <c r="E22" s="19"/>
      <c r="F22" s="18"/>
      <c r="G22" s="19"/>
      <c r="H22" s="19"/>
      <c r="I22" s="19"/>
    </row>
    <row r="23" spans="1:9" x14ac:dyDescent="0.2">
      <c r="A23" s="15"/>
      <c r="B23" s="7"/>
      <c r="C23" s="18"/>
      <c r="D23" s="19"/>
      <c r="E23" s="19"/>
      <c r="F23" s="19"/>
      <c r="G23" s="19"/>
      <c r="H23" s="19"/>
      <c r="I23" s="19"/>
    </row>
    <row r="24" spans="1:9" x14ac:dyDescent="0.2">
      <c r="A24" s="32" t="s">
        <v>4</v>
      </c>
      <c r="B24" s="33"/>
      <c r="C24" s="34"/>
      <c r="D24" s="34"/>
      <c r="E24" s="34"/>
      <c r="F24" s="34"/>
      <c r="G24" s="34"/>
      <c r="H24" s="34"/>
      <c r="I24" s="35"/>
    </row>
    <row r="25" spans="1:9" x14ac:dyDescent="0.2">
      <c r="A25" s="36" t="s">
        <v>25</v>
      </c>
      <c r="B25" s="37"/>
      <c r="C25" s="35"/>
      <c r="D25" s="38"/>
      <c r="E25" s="34"/>
      <c r="F25" s="34"/>
      <c r="G25" s="34"/>
      <c r="H25" s="34"/>
      <c r="I25" s="35"/>
    </row>
    <row r="26" spans="1:9" x14ac:dyDescent="0.2">
      <c r="A26" s="39"/>
      <c r="B26" s="40"/>
      <c r="C26" s="35"/>
      <c r="D26" s="28"/>
      <c r="E26" s="28"/>
      <c r="F26" s="28"/>
      <c r="G26" s="28"/>
      <c r="H26" s="28"/>
      <c r="I26" s="28"/>
    </row>
    <row r="27" spans="1:9" x14ac:dyDescent="0.2">
      <c r="A27" s="39"/>
      <c r="B27" s="40"/>
      <c r="C27" s="35"/>
      <c r="D27" s="28"/>
      <c r="E27" s="28"/>
      <c r="F27" s="28"/>
      <c r="G27" s="28"/>
      <c r="H27" s="28"/>
      <c r="I27" s="28"/>
    </row>
    <row r="28" spans="1:9" x14ac:dyDescent="0.2">
      <c r="A28" s="39"/>
      <c r="B28" s="40"/>
      <c r="C28" s="35">
        <v>2500</v>
      </c>
      <c r="D28" s="28">
        <v>2500</v>
      </c>
      <c r="E28" s="28">
        <v>2500</v>
      </c>
      <c r="F28" s="28">
        <v>-8369</v>
      </c>
      <c r="G28" s="28"/>
      <c r="H28" s="28"/>
      <c r="I28" s="28"/>
    </row>
    <row r="29" spans="1:9" x14ac:dyDescent="0.2">
      <c r="A29" s="32" t="s">
        <v>5</v>
      </c>
      <c r="B29" s="37"/>
      <c r="C29" s="35">
        <f t="shared" ref="C29:I29" si="1">SUM(C26:C28)</f>
        <v>2500</v>
      </c>
      <c r="D29" s="35">
        <f t="shared" si="1"/>
        <v>2500</v>
      </c>
      <c r="E29" s="35">
        <f t="shared" si="1"/>
        <v>2500</v>
      </c>
      <c r="F29" s="35">
        <f t="shared" si="1"/>
        <v>-8369</v>
      </c>
      <c r="G29" s="35">
        <f t="shared" si="1"/>
        <v>0</v>
      </c>
      <c r="H29" s="35">
        <f t="shared" si="1"/>
        <v>0</v>
      </c>
      <c r="I29" s="35">
        <f t="shared" si="1"/>
        <v>0</v>
      </c>
    </row>
    <row r="30" spans="1:9" x14ac:dyDescent="0.2">
      <c r="A30" s="15"/>
      <c r="B30" s="7"/>
      <c r="C30" s="18"/>
      <c r="D30" s="19"/>
      <c r="E30" s="19"/>
      <c r="F30" s="19"/>
      <c r="G30" s="19"/>
      <c r="H30" s="19"/>
      <c r="I30" s="19"/>
    </row>
    <row r="31" spans="1:9" x14ac:dyDescent="0.2">
      <c r="A31" s="15" t="s">
        <v>7</v>
      </c>
      <c r="B31" s="7"/>
      <c r="C31" s="18">
        <f>+C20+C21-C22+C29</f>
        <v>3369</v>
      </c>
      <c r="D31" s="18">
        <f t="shared" ref="D31:I31" si="2">+D20+D21-D22+D29</f>
        <v>5869</v>
      </c>
      <c r="E31" s="18">
        <f>+E20+E21-E22+E29</f>
        <v>8369</v>
      </c>
      <c r="F31" s="18">
        <f t="shared" si="2"/>
        <v>0</v>
      </c>
      <c r="G31" s="18">
        <f>+G20+G21-G22+G29</f>
        <v>0</v>
      </c>
      <c r="H31" s="18">
        <f>+H20+H21-H22+H29</f>
        <v>0</v>
      </c>
      <c r="I31" s="18">
        <f t="shared" si="2"/>
        <v>0</v>
      </c>
    </row>
    <row r="32" spans="1:9" x14ac:dyDescent="0.2">
      <c r="A32" s="12"/>
      <c r="B32" s="13"/>
      <c r="C32" s="20"/>
      <c r="D32" s="21"/>
      <c r="E32" s="21"/>
      <c r="F32" s="19"/>
      <c r="G32" s="19"/>
      <c r="H32" s="19"/>
      <c r="I32" s="19"/>
    </row>
    <row r="33" spans="1:9" x14ac:dyDescent="0.2">
      <c r="A33" s="15" t="s">
        <v>19</v>
      </c>
      <c r="B33" s="7"/>
      <c r="C33" s="20"/>
      <c r="D33" s="21"/>
      <c r="E33" s="21"/>
      <c r="F33" s="19"/>
      <c r="G33" s="19"/>
      <c r="H33" s="19"/>
      <c r="I33" s="19"/>
    </row>
    <row r="34" spans="1:9" x14ac:dyDescent="0.2">
      <c r="A34" s="12"/>
      <c r="B34" s="13"/>
      <c r="C34" s="20"/>
      <c r="D34" s="21"/>
      <c r="E34" s="21"/>
      <c r="F34" s="19"/>
      <c r="G34" s="19"/>
      <c r="H34" s="19"/>
      <c r="I34" s="19"/>
    </row>
    <row r="35" spans="1:9" x14ac:dyDescent="0.2">
      <c r="A35" s="15" t="s">
        <v>20</v>
      </c>
      <c r="B35" s="9"/>
      <c r="C35" s="22">
        <f>C31-C33</f>
        <v>3369</v>
      </c>
      <c r="D35" s="22">
        <f t="shared" ref="D35:I35" si="3">D31-D33</f>
        <v>5869</v>
      </c>
      <c r="E35" s="22">
        <f t="shared" si="3"/>
        <v>8369</v>
      </c>
      <c r="F35" s="23">
        <f t="shared" si="3"/>
        <v>0</v>
      </c>
      <c r="G35" s="23">
        <f t="shared" si="3"/>
        <v>0</v>
      </c>
      <c r="H35" s="23">
        <f t="shared" si="3"/>
        <v>0</v>
      </c>
      <c r="I35" s="23">
        <f t="shared" si="3"/>
        <v>0</v>
      </c>
    </row>
    <row r="36" spans="1:9" x14ac:dyDescent="0.2">
      <c r="A36" s="16"/>
      <c r="B36" s="16"/>
      <c r="C36" s="24"/>
      <c r="D36" s="24"/>
      <c r="E36" s="24"/>
      <c r="F36" s="24"/>
      <c r="G36" s="24"/>
      <c r="H36" s="24"/>
      <c r="I36" s="24"/>
    </row>
    <row r="37" spans="1:9" x14ac:dyDescent="0.2">
      <c r="A37" s="17" t="s">
        <v>21</v>
      </c>
      <c r="B37" s="2"/>
      <c r="C37" s="25"/>
      <c r="D37" s="25"/>
      <c r="E37" s="26"/>
      <c r="F37" s="26"/>
      <c r="G37" s="26"/>
      <c r="H37" s="26"/>
      <c r="I37" s="26"/>
    </row>
    <row r="38" spans="1:9" ht="26.45" customHeight="1" x14ac:dyDescent="0.2">
      <c r="A38" s="46" t="s">
        <v>36</v>
      </c>
      <c r="B38" s="47"/>
      <c r="C38" s="27"/>
      <c r="D38" s="27"/>
      <c r="E38" s="21"/>
      <c r="F38" s="21"/>
      <c r="G38" s="21"/>
      <c r="H38" s="21"/>
      <c r="I38" s="21"/>
    </row>
    <row r="39" spans="1:9" x14ac:dyDescent="0.2">
      <c r="A39" s="15"/>
      <c r="B39" s="7"/>
      <c r="C39" s="19"/>
      <c r="D39" s="19"/>
      <c r="E39" s="19"/>
      <c r="F39" s="19"/>
      <c r="G39" s="19"/>
      <c r="H39" s="19"/>
      <c r="I39" s="19"/>
    </row>
    <row r="40" spans="1:9" x14ac:dyDescent="0.2">
      <c r="A40" s="15" t="s">
        <v>6</v>
      </c>
      <c r="B40" s="7"/>
      <c r="C40" s="28"/>
      <c r="D40" s="28"/>
      <c r="E40" s="19"/>
      <c r="F40" s="19"/>
      <c r="G40" s="19"/>
      <c r="H40" s="19"/>
      <c r="I40" s="19"/>
    </row>
    <row r="41" spans="1:9" x14ac:dyDescent="0.2">
      <c r="A41" s="15"/>
      <c r="B41" s="7"/>
      <c r="C41" s="28"/>
      <c r="D41" s="28"/>
      <c r="E41" s="19"/>
      <c r="F41" s="19"/>
      <c r="G41" s="19"/>
      <c r="H41" s="19"/>
      <c r="I41" s="19"/>
    </row>
    <row r="42" spans="1:9" x14ac:dyDescent="0.2">
      <c r="A42" s="11" t="s">
        <v>8</v>
      </c>
      <c r="B42" s="9"/>
      <c r="C42" s="28"/>
      <c r="D42" s="28"/>
      <c r="E42" s="19"/>
      <c r="F42" s="19"/>
      <c r="G42" s="19"/>
      <c r="H42" s="19"/>
      <c r="I42" s="19"/>
    </row>
    <row r="43" spans="1:9" x14ac:dyDescent="0.2">
      <c r="A43" s="14" t="s">
        <v>9</v>
      </c>
      <c r="B43" s="10"/>
      <c r="C43" s="28"/>
      <c r="D43" s="28"/>
      <c r="E43" s="19"/>
      <c r="F43" s="19"/>
      <c r="G43" s="19"/>
      <c r="H43" s="19"/>
      <c r="I43" s="19"/>
    </row>
  </sheetData>
  <mergeCells count="2">
    <mergeCell ref="A16:I16"/>
    <mergeCell ref="A38:B38"/>
  </mergeCells>
  <pageMargins left="0.45" right="0.45" top="0.75" bottom="0.5" header="0.3" footer="0.3"/>
  <pageSetup scale="95" orientation="landscape" r:id="rId1"/>
  <headerFooter>
    <oddHeader>&amp;CReport on Non-General Fund Information
for Submittal to the 2023 Legislature</oddHeader>
    <oddFooter>&amp;R&amp;D&amp;T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CC58B-F12B-4512-89A9-6D46EC530C97}">
  <dimension ref="A1:I43"/>
  <sheetViews>
    <sheetView workbookViewId="0">
      <selection activeCell="L13" sqref="L13"/>
    </sheetView>
  </sheetViews>
  <sheetFormatPr defaultRowHeight="12.75" x14ac:dyDescent="0.2"/>
  <cols>
    <col min="1" max="1" width="16" customWidth="1"/>
    <col min="2" max="2" width="14.7109375" customWidth="1"/>
    <col min="3" max="8" width="14" customWidth="1"/>
    <col min="9" max="9" width="13.140625" customWidth="1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13</v>
      </c>
      <c r="B2" s="2" t="s">
        <v>37</v>
      </c>
      <c r="C2" s="2"/>
      <c r="D2" s="2"/>
      <c r="E2" s="5"/>
      <c r="F2" s="1"/>
      <c r="G2" s="3" t="s">
        <v>14</v>
      </c>
      <c r="H2" s="2" t="s">
        <v>38</v>
      </c>
      <c r="I2" s="2"/>
    </row>
    <row r="3" spans="1:9" x14ac:dyDescent="0.2">
      <c r="A3" s="1" t="s">
        <v>30</v>
      </c>
      <c r="B3" s="2" t="s">
        <v>40</v>
      </c>
      <c r="C3" s="2"/>
      <c r="D3" s="2"/>
      <c r="E3" s="5"/>
      <c r="F3" s="1"/>
      <c r="G3" s="3" t="s">
        <v>34</v>
      </c>
      <c r="H3" s="4" t="s">
        <v>39</v>
      </c>
      <c r="I3" s="4"/>
    </row>
    <row r="4" spans="1:9" x14ac:dyDescent="0.2">
      <c r="A4" s="1" t="s">
        <v>15</v>
      </c>
      <c r="B4" s="2" t="s">
        <v>60</v>
      </c>
      <c r="C4" s="2"/>
      <c r="D4" s="2"/>
      <c r="E4" s="5"/>
      <c r="F4" s="1"/>
      <c r="G4" s="3" t="s">
        <v>33</v>
      </c>
      <c r="H4" s="2" t="s">
        <v>50</v>
      </c>
      <c r="I4" s="2"/>
    </row>
    <row r="5" spans="1:9" x14ac:dyDescent="0.2">
      <c r="A5" s="1" t="s">
        <v>31</v>
      </c>
      <c r="B5" s="2" t="s">
        <v>59</v>
      </c>
      <c r="C5" s="4"/>
      <c r="D5" s="4"/>
      <c r="E5" s="5"/>
      <c r="F5" s="1"/>
      <c r="G5" s="3" t="s">
        <v>32</v>
      </c>
      <c r="H5" s="4" t="s">
        <v>61</v>
      </c>
      <c r="I5" s="4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 t="s">
        <v>16</v>
      </c>
      <c r="B7" s="1" t="s">
        <v>41</v>
      </c>
      <c r="C7" s="5"/>
      <c r="D7" s="5"/>
      <c r="E7" s="5"/>
      <c r="F7" s="5"/>
      <c r="G7" s="5"/>
      <c r="H7" s="5"/>
      <c r="I7" s="5"/>
    </row>
    <row r="8" spans="1:9" x14ac:dyDescent="0.2">
      <c r="A8" s="1"/>
      <c r="B8" s="1"/>
      <c r="C8" s="5"/>
      <c r="D8" s="5"/>
      <c r="E8" s="5"/>
      <c r="F8" s="5"/>
      <c r="G8" s="5"/>
      <c r="H8" s="5"/>
      <c r="I8" s="5"/>
    </row>
    <row r="9" spans="1:9" x14ac:dyDescent="0.2">
      <c r="A9" s="1" t="s">
        <v>17</v>
      </c>
      <c r="B9" s="1"/>
      <c r="C9" s="5"/>
      <c r="D9" s="5"/>
      <c r="E9" s="5"/>
      <c r="F9" s="5"/>
      <c r="G9" s="5"/>
      <c r="H9" s="5"/>
      <c r="I9" s="5"/>
    </row>
    <row r="10" spans="1:9" x14ac:dyDescent="0.2">
      <c r="A10" s="1"/>
      <c r="B10" s="1"/>
      <c r="C10" s="5"/>
      <c r="D10" s="5"/>
      <c r="E10" s="5"/>
      <c r="F10" s="5"/>
      <c r="G10" s="5"/>
      <c r="H10" s="5"/>
      <c r="I10" s="5"/>
    </row>
    <row r="11" spans="1:9" x14ac:dyDescent="0.2">
      <c r="A11" s="1" t="s">
        <v>18</v>
      </c>
      <c r="B11" s="1"/>
      <c r="C11" s="5"/>
      <c r="D11" s="5"/>
      <c r="E11" s="5"/>
      <c r="F11" s="5"/>
      <c r="G11" s="5"/>
      <c r="H11" s="5"/>
      <c r="I11" s="5"/>
    </row>
    <row r="12" spans="1:9" x14ac:dyDescent="0.2">
      <c r="A12" s="1"/>
      <c r="B12" s="1"/>
      <c r="C12" s="5"/>
      <c r="D12" s="5"/>
      <c r="E12" s="5"/>
      <c r="F12" s="5"/>
      <c r="G12" s="5"/>
      <c r="H12" s="5"/>
      <c r="I12" s="5"/>
    </row>
    <row r="13" spans="1:9" x14ac:dyDescent="0.2">
      <c r="A13" s="29" t="s">
        <v>23</v>
      </c>
      <c r="B13" s="1"/>
      <c r="C13" s="5"/>
      <c r="D13" s="5"/>
      <c r="E13" s="5"/>
      <c r="F13" s="5"/>
      <c r="G13" s="5"/>
      <c r="H13" s="5"/>
      <c r="I13" s="5"/>
    </row>
    <row r="14" spans="1:9" x14ac:dyDescent="0.2">
      <c r="A14" s="1"/>
      <c r="B14" s="1"/>
      <c r="C14" s="5"/>
      <c r="D14" s="5"/>
      <c r="E14" s="5"/>
      <c r="F14" s="5"/>
      <c r="G14" s="5"/>
      <c r="H14" s="5"/>
      <c r="I14" s="5"/>
    </row>
    <row r="15" spans="1:9" x14ac:dyDescent="0.2">
      <c r="A15" s="5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43" t="s">
        <v>12</v>
      </c>
      <c r="B16" s="44"/>
      <c r="C16" s="44"/>
      <c r="D16" s="44"/>
      <c r="E16" s="44"/>
      <c r="F16" s="44"/>
      <c r="G16" s="44"/>
      <c r="H16" s="44"/>
      <c r="I16" s="45"/>
    </row>
    <row r="17" spans="1:9" x14ac:dyDescent="0.2">
      <c r="A17" s="15"/>
      <c r="B17" s="7"/>
      <c r="C17" s="30" t="s">
        <v>22</v>
      </c>
      <c r="D17" s="30" t="s">
        <v>24</v>
      </c>
      <c r="E17" s="30" t="s">
        <v>26</v>
      </c>
      <c r="F17" s="30" t="s">
        <v>27</v>
      </c>
      <c r="G17" s="30" t="s">
        <v>28</v>
      </c>
      <c r="H17" s="30" t="s">
        <v>29</v>
      </c>
      <c r="I17" s="30" t="s">
        <v>35</v>
      </c>
    </row>
    <row r="18" spans="1:9" x14ac:dyDescent="0.2">
      <c r="A18" s="15"/>
      <c r="B18" s="7"/>
      <c r="C18" s="31" t="s">
        <v>10</v>
      </c>
      <c r="D18" s="8" t="s">
        <v>10</v>
      </c>
      <c r="E18" s="6" t="s">
        <v>10</v>
      </c>
      <c r="F18" s="6" t="s">
        <v>10</v>
      </c>
      <c r="G18" s="6" t="s">
        <v>10</v>
      </c>
      <c r="H18" s="6" t="s">
        <v>11</v>
      </c>
      <c r="I18" s="6" t="s">
        <v>11</v>
      </c>
    </row>
    <row r="19" spans="1:9" x14ac:dyDescent="0.2">
      <c r="A19" s="15" t="s">
        <v>0</v>
      </c>
      <c r="B19" s="7"/>
      <c r="C19" s="18"/>
      <c r="D19" s="19"/>
      <c r="E19" s="19"/>
      <c r="F19" s="19"/>
      <c r="G19" s="19"/>
      <c r="H19" s="19"/>
      <c r="I19" s="19"/>
    </row>
    <row r="20" spans="1:9" x14ac:dyDescent="0.2">
      <c r="A20" s="15" t="s">
        <v>1</v>
      </c>
      <c r="B20" s="7"/>
      <c r="C20" s="18">
        <v>10173277</v>
      </c>
      <c r="D20" s="19">
        <f t="shared" ref="D20:I20" si="0">C31</f>
        <v>12021668</v>
      </c>
      <c r="E20" s="19">
        <f t="shared" si="0"/>
        <v>11889248</v>
      </c>
      <c r="F20" s="19">
        <f t="shared" si="0"/>
        <v>21116426</v>
      </c>
      <c r="G20" s="19">
        <f t="shared" si="0"/>
        <v>11661268</v>
      </c>
      <c r="H20" s="19">
        <f t="shared" si="0"/>
        <v>11210287</v>
      </c>
      <c r="I20" s="19">
        <f t="shared" si="0"/>
        <v>11010287</v>
      </c>
    </row>
    <row r="21" spans="1:9" x14ac:dyDescent="0.2">
      <c r="A21" s="15" t="s">
        <v>2</v>
      </c>
      <c r="B21" s="7"/>
      <c r="C21" s="18">
        <v>5056512</v>
      </c>
      <c r="D21" s="19">
        <v>3082760</v>
      </c>
      <c r="E21" s="19">
        <v>1144603</v>
      </c>
      <c r="F21" s="19">
        <v>3086971</v>
      </c>
      <c r="G21" s="19">
        <v>2308225</v>
      </c>
      <c r="H21" s="19">
        <v>3000000</v>
      </c>
      <c r="I21" s="19">
        <v>3000000</v>
      </c>
    </row>
    <row r="22" spans="1:9" x14ac:dyDescent="0.2">
      <c r="A22" s="15" t="s">
        <v>3</v>
      </c>
      <c r="B22" s="7"/>
      <c r="C22" s="18">
        <v>3208121</v>
      </c>
      <c r="D22" s="19">
        <v>3215180</v>
      </c>
      <c r="E22" s="19">
        <v>2653616</v>
      </c>
      <c r="F22" s="18">
        <v>2542129</v>
      </c>
      <c r="G22" s="19">
        <v>2759206</v>
      </c>
      <c r="H22" s="19">
        <v>3200000</v>
      </c>
      <c r="I22" s="19">
        <v>3200000</v>
      </c>
    </row>
    <row r="23" spans="1:9" x14ac:dyDescent="0.2">
      <c r="A23" s="15"/>
      <c r="B23" s="7"/>
      <c r="C23" s="18"/>
      <c r="D23" s="19"/>
      <c r="E23" s="19"/>
      <c r="F23" s="19"/>
      <c r="G23" s="19"/>
      <c r="H23" s="19"/>
      <c r="I23" s="19"/>
    </row>
    <row r="24" spans="1:9" x14ac:dyDescent="0.2">
      <c r="A24" s="32" t="s">
        <v>4</v>
      </c>
      <c r="B24" s="33"/>
      <c r="C24" s="34"/>
      <c r="D24" s="34"/>
      <c r="E24" s="34"/>
      <c r="F24" s="34"/>
      <c r="G24" s="34"/>
      <c r="H24" s="34"/>
      <c r="I24" s="35"/>
    </row>
    <row r="25" spans="1:9" x14ac:dyDescent="0.2">
      <c r="A25" s="36" t="s">
        <v>25</v>
      </c>
      <c r="B25" s="37"/>
      <c r="C25" s="35"/>
      <c r="D25" s="38"/>
      <c r="E25" s="34"/>
      <c r="F25" s="34"/>
      <c r="G25" s="34"/>
      <c r="H25" s="34"/>
      <c r="I25" s="35"/>
    </row>
    <row r="26" spans="1:9" x14ac:dyDescent="0.2">
      <c r="A26" s="39"/>
      <c r="B26" s="40"/>
      <c r="C26" s="35"/>
      <c r="D26" s="28"/>
      <c r="E26" s="28"/>
      <c r="F26" s="28"/>
      <c r="G26" s="28"/>
      <c r="H26" s="28"/>
      <c r="I26" s="28"/>
    </row>
    <row r="27" spans="1:9" x14ac:dyDescent="0.2">
      <c r="A27" s="39"/>
      <c r="B27" s="40"/>
      <c r="C27" s="35">
        <v>8984128</v>
      </c>
      <c r="D27" s="28">
        <v>14679678</v>
      </c>
      <c r="E27" s="28">
        <v>21536191</v>
      </c>
      <c r="F27" s="28"/>
      <c r="G27" s="28">
        <v>9295060</v>
      </c>
      <c r="H27" s="28"/>
      <c r="I27" s="28"/>
    </row>
    <row r="28" spans="1:9" x14ac:dyDescent="0.2">
      <c r="A28" s="39"/>
      <c r="B28" s="40"/>
      <c r="C28" s="35">
        <v>-8984128</v>
      </c>
      <c r="D28" s="28">
        <v>-14679678</v>
      </c>
      <c r="E28" s="28">
        <v>-10800000</v>
      </c>
      <c r="F28" s="28">
        <v>-10000000</v>
      </c>
      <c r="G28" s="28">
        <v>-9295060</v>
      </c>
      <c r="H28" s="28"/>
      <c r="I28" s="28"/>
    </row>
    <row r="29" spans="1:9" x14ac:dyDescent="0.2">
      <c r="A29" s="32" t="s">
        <v>5</v>
      </c>
      <c r="B29" s="37"/>
      <c r="C29" s="35">
        <f t="shared" ref="C29:I29" si="1">SUM(C26:C28)</f>
        <v>0</v>
      </c>
      <c r="D29" s="35">
        <f t="shared" si="1"/>
        <v>0</v>
      </c>
      <c r="E29" s="35">
        <f t="shared" si="1"/>
        <v>10736191</v>
      </c>
      <c r="F29" s="35">
        <f t="shared" si="1"/>
        <v>-10000000</v>
      </c>
      <c r="G29" s="35">
        <f t="shared" si="1"/>
        <v>0</v>
      </c>
      <c r="H29" s="35">
        <f t="shared" si="1"/>
        <v>0</v>
      </c>
      <c r="I29" s="35">
        <f t="shared" si="1"/>
        <v>0</v>
      </c>
    </row>
    <row r="30" spans="1:9" x14ac:dyDescent="0.2">
      <c r="A30" s="15"/>
      <c r="B30" s="7"/>
      <c r="C30" s="18"/>
      <c r="D30" s="19"/>
      <c r="E30" s="19"/>
      <c r="F30" s="19"/>
      <c r="G30" s="19"/>
      <c r="H30" s="19"/>
      <c r="I30" s="19"/>
    </row>
    <row r="31" spans="1:9" x14ac:dyDescent="0.2">
      <c r="A31" s="15" t="s">
        <v>7</v>
      </c>
      <c r="B31" s="7"/>
      <c r="C31" s="18">
        <f>+C20+C21-C22+C29</f>
        <v>12021668</v>
      </c>
      <c r="D31" s="18">
        <f t="shared" ref="D31:I31" si="2">+D20+D21-D22+D29</f>
        <v>11889248</v>
      </c>
      <c r="E31" s="18">
        <f>+E20+E21-E22+E29</f>
        <v>21116426</v>
      </c>
      <c r="F31" s="18">
        <f t="shared" si="2"/>
        <v>11661268</v>
      </c>
      <c r="G31" s="18">
        <f>+G20+G21-G22+G29</f>
        <v>11210287</v>
      </c>
      <c r="H31" s="18">
        <f>+H20+H21-H22+H29</f>
        <v>11010287</v>
      </c>
      <c r="I31" s="18">
        <f t="shared" si="2"/>
        <v>10810287</v>
      </c>
    </row>
    <row r="32" spans="1:9" x14ac:dyDescent="0.2">
      <c r="A32" s="12"/>
      <c r="B32" s="13"/>
      <c r="C32" s="20"/>
      <c r="D32" s="21"/>
      <c r="E32" s="21"/>
      <c r="F32" s="19"/>
      <c r="G32" s="19"/>
      <c r="H32" s="19"/>
      <c r="I32" s="19"/>
    </row>
    <row r="33" spans="1:9" x14ac:dyDescent="0.2">
      <c r="A33" s="15" t="s">
        <v>19</v>
      </c>
      <c r="B33" s="7"/>
      <c r="C33" s="20">
        <v>242777</v>
      </c>
      <c r="D33" s="21">
        <v>103189</v>
      </c>
      <c r="E33" s="21">
        <v>649573</v>
      </c>
      <c r="F33" s="19">
        <v>1307444</v>
      </c>
      <c r="G33" s="19">
        <v>1747441</v>
      </c>
      <c r="H33" s="19"/>
      <c r="I33" s="19"/>
    </row>
    <row r="34" spans="1:9" x14ac:dyDescent="0.2">
      <c r="A34" s="12"/>
      <c r="B34" s="13"/>
      <c r="C34" s="20"/>
      <c r="D34" s="21"/>
      <c r="E34" s="21"/>
      <c r="F34" s="19"/>
      <c r="G34" s="19"/>
      <c r="H34" s="19"/>
      <c r="I34" s="19"/>
    </row>
    <row r="35" spans="1:9" x14ac:dyDescent="0.2">
      <c r="A35" s="15" t="s">
        <v>20</v>
      </c>
      <c r="B35" s="9"/>
      <c r="C35" s="22">
        <f>C31-C33</f>
        <v>11778891</v>
      </c>
      <c r="D35" s="22">
        <f t="shared" ref="D35:I35" si="3">D31-D33</f>
        <v>11786059</v>
      </c>
      <c r="E35" s="22">
        <f t="shared" si="3"/>
        <v>20466853</v>
      </c>
      <c r="F35" s="23">
        <f t="shared" si="3"/>
        <v>10353824</v>
      </c>
      <c r="G35" s="23">
        <f t="shared" si="3"/>
        <v>9462846</v>
      </c>
      <c r="H35" s="23">
        <f t="shared" si="3"/>
        <v>11010287</v>
      </c>
      <c r="I35" s="23">
        <f t="shared" si="3"/>
        <v>10810287</v>
      </c>
    </row>
    <row r="36" spans="1:9" x14ac:dyDescent="0.2">
      <c r="A36" s="16"/>
      <c r="B36" s="16"/>
      <c r="C36" s="24"/>
      <c r="D36" s="24"/>
      <c r="E36" s="24"/>
      <c r="F36" s="24"/>
      <c r="G36" s="24"/>
      <c r="H36" s="24"/>
      <c r="I36" s="24"/>
    </row>
    <row r="37" spans="1:9" x14ac:dyDescent="0.2">
      <c r="A37" s="17" t="s">
        <v>21</v>
      </c>
      <c r="B37" s="2"/>
      <c r="C37" s="25"/>
      <c r="D37" s="25"/>
      <c r="E37" s="26"/>
      <c r="F37" s="26"/>
      <c r="G37" s="26"/>
      <c r="H37" s="26"/>
      <c r="I37" s="26"/>
    </row>
    <row r="38" spans="1:9" ht="26.45" customHeight="1" x14ac:dyDescent="0.2">
      <c r="A38" s="46" t="s">
        <v>36</v>
      </c>
      <c r="B38" s="47"/>
      <c r="C38" s="27"/>
      <c r="D38" s="27"/>
      <c r="E38" s="21"/>
      <c r="F38" s="21"/>
      <c r="G38" s="21"/>
      <c r="H38" s="21"/>
      <c r="I38" s="21"/>
    </row>
    <row r="39" spans="1:9" x14ac:dyDescent="0.2">
      <c r="A39" s="15"/>
      <c r="B39" s="7"/>
      <c r="C39" s="19"/>
      <c r="D39" s="19"/>
      <c r="E39" s="19"/>
      <c r="F39" s="19"/>
      <c r="G39" s="19"/>
      <c r="H39" s="19"/>
      <c r="I39" s="19"/>
    </row>
    <row r="40" spans="1:9" x14ac:dyDescent="0.2">
      <c r="A40" s="15" t="s">
        <v>6</v>
      </c>
      <c r="B40" s="7"/>
      <c r="C40" s="28"/>
      <c r="D40" s="28"/>
      <c r="E40" s="19"/>
      <c r="F40" s="19"/>
      <c r="G40" s="19"/>
      <c r="H40" s="19"/>
      <c r="I40" s="19"/>
    </row>
    <row r="41" spans="1:9" x14ac:dyDescent="0.2">
      <c r="A41" s="15"/>
      <c r="B41" s="7"/>
      <c r="C41" s="28"/>
      <c r="D41" s="28"/>
      <c r="E41" s="19"/>
      <c r="F41" s="19"/>
      <c r="G41" s="19"/>
      <c r="H41" s="19"/>
      <c r="I41" s="19"/>
    </row>
    <row r="42" spans="1:9" x14ac:dyDescent="0.2">
      <c r="A42" s="11" t="s">
        <v>8</v>
      </c>
      <c r="B42" s="9"/>
      <c r="C42" s="28"/>
      <c r="D42" s="28"/>
      <c r="E42" s="19"/>
      <c r="F42" s="19"/>
      <c r="G42" s="19"/>
      <c r="H42" s="19"/>
      <c r="I42" s="19"/>
    </row>
    <row r="43" spans="1:9" x14ac:dyDescent="0.2">
      <c r="A43" s="14" t="s">
        <v>9</v>
      </c>
      <c r="B43" s="10"/>
      <c r="C43" s="28"/>
      <c r="D43" s="28"/>
      <c r="E43" s="19"/>
      <c r="F43" s="19"/>
      <c r="G43" s="19"/>
      <c r="H43" s="19"/>
      <c r="I43" s="19"/>
    </row>
  </sheetData>
  <mergeCells count="2">
    <mergeCell ref="A16:I16"/>
    <mergeCell ref="A38:B38"/>
  </mergeCells>
  <pageMargins left="0.45" right="0.2" top="0.75" bottom="0.5" header="0.3" footer="0.3"/>
  <pageSetup scale="95" orientation="landscape" r:id="rId1"/>
  <headerFooter>
    <oddHeader>&amp;CReport on Non-General Fund Information
for Submittal to the 2023 Legislature</oddHeader>
    <oddFooter>&amp;R&amp;D&amp;T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F119A-6AC8-498E-8C0E-59BA86099CF6}">
  <dimension ref="A1:I43"/>
  <sheetViews>
    <sheetView workbookViewId="0">
      <selection activeCell="H25" sqref="H25"/>
    </sheetView>
  </sheetViews>
  <sheetFormatPr defaultRowHeight="12.75" x14ac:dyDescent="0.2"/>
  <cols>
    <col min="1" max="1" width="16" customWidth="1"/>
    <col min="2" max="2" width="14.7109375" customWidth="1"/>
    <col min="3" max="8" width="14" customWidth="1"/>
    <col min="9" max="9" width="13.140625" customWidth="1"/>
  </cols>
  <sheetData>
    <row r="1" spans="1:9" x14ac:dyDescent="0.2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13</v>
      </c>
      <c r="B2" s="2" t="s">
        <v>37</v>
      </c>
      <c r="C2" s="2"/>
      <c r="D2" s="2"/>
      <c r="E2" s="5"/>
      <c r="F2" s="1"/>
      <c r="G2" s="3" t="s">
        <v>14</v>
      </c>
      <c r="H2" s="2" t="s">
        <v>38</v>
      </c>
      <c r="I2" s="2"/>
    </row>
    <row r="3" spans="1:9" x14ac:dyDescent="0.2">
      <c r="A3" s="1" t="s">
        <v>30</v>
      </c>
      <c r="B3" s="2" t="s">
        <v>40</v>
      </c>
      <c r="C3" s="2"/>
      <c r="D3" s="2"/>
      <c r="E3" s="5"/>
      <c r="F3" s="1"/>
      <c r="G3" s="3" t="s">
        <v>34</v>
      </c>
      <c r="H3" s="4" t="s">
        <v>39</v>
      </c>
      <c r="I3" s="4"/>
    </row>
    <row r="4" spans="1:9" x14ac:dyDescent="0.2">
      <c r="A4" s="1" t="s">
        <v>15</v>
      </c>
      <c r="B4" s="2" t="s">
        <v>60</v>
      </c>
      <c r="C4" s="2"/>
      <c r="D4" s="2"/>
      <c r="E4" s="5"/>
      <c r="F4" s="1"/>
      <c r="G4" s="3" t="s">
        <v>33</v>
      </c>
      <c r="H4" s="2" t="s">
        <v>50</v>
      </c>
      <c r="I4" s="2"/>
    </row>
    <row r="5" spans="1:9" x14ac:dyDescent="0.2">
      <c r="A5" s="1" t="s">
        <v>31</v>
      </c>
      <c r="B5" s="2" t="s">
        <v>62</v>
      </c>
      <c r="C5" s="4"/>
      <c r="D5" s="4"/>
      <c r="E5" s="5"/>
      <c r="F5" s="1"/>
      <c r="G5" s="3" t="s">
        <v>32</v>
      </c>
      <c r="H5" s="4" t="s">
        <v>63</v>
      </c>
      <c r="I5" s="4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 t="s">
        <v>16</v>
      </c>
      <c r="B7" s="1" t="s">
        <v>41</v>
      </c>
      <c r="C7" s="5"/>
      <c r="D7" s="5"/>
      <c r="E7" s="5"/>
      <c r="F7" s="5"/>
      <c r="G7" s="5"/>
      <c r="H7" s="5"/>
      <c r="I7" s="5"/>
    </row>
    <row r="8" spans="1:9" x14ac:dyDescent="0.2">
      <c r="A8" s="1"/>
      <c r="B8" s="1"/>
      <c r="C8" s="5"/>
      <c r="D8" s="5"/>
      <c r="E8" s="5"/>
      <c r="F8" s="5"/>
      <c r="G8" s="5"/>
      <c r="H8" s="5"/>
      <c r="I8" s="5"/>
    </row>
    <row r="9" spans="1:9" x14ac:dyDescent="0.2">
      <c r="A9" s="1" t="s">
        <v>17</v>
      </c>
      <c r="B9" s="1"/>
      <c r="C9" s="5"/>
      <c r="D9" s="5"/>
      <c r="E9" s="5"/>
      <c r="F9" s="5"/>
      <c r="G9" s="5"/>
      <c r="H9" s="5"/>
      <c r="I9" s="5"/>
    </row>
    <row r="10" spans="1:9" x14ac:dyDescent="0.2">
      <c r="A10" s="1"/>
      <c r="B10" s="1"/>
      <c r="C10" s="5"/>
      <c r="D10" s="5"/>
      <c r="E10" s="5"/>
      <c r="F10" s="5"/>
      <c r="G10" s="5"/>
      <c r="H10" s="5"/>
      <c r="I10" s="5"/>
    </row>
    <row r="11" spans="1:9" x14ac:dyDescent="0.2">
      <c r="A11" s="1" t="s">
        <v>18</v>
      </c>
      <c r="B11" s="1"/>
      <c r="C11" s="5"/>
      <c r="D11" s="5"/>
      <c r="E11" s="5"/>
      <c r="F11" s="5"/>
      <c r="G11" s="5"/>
      <c r="H11" s="5"/>
      <c r="I11" s="5"/>
    </row>
    <row r="12" spans="1:9" x14ac:dyDescent="0.2">
      <c r="A12" s="1"/>
      <c r="B12" s="1"/>
      <c r="C12" s="5"/>
      <c r="D12" s="5"/>
      <c r="E12" s="5"/>
      <c r="F12" s="5"/>
      <c r="G12" s="5"/>
      <c r="H12" s="5"/>
      <c r="I12" s="5"/>
    </row>
    <row r="13" spans="1:9" x14ac:dyDescent="0.2">
      <c r="A13" s="29" t="s">
        <v>23</v>
      </c>
      <c r="B13" s="1"/>
      <c r="C13" s="5"/>
      <c r="D13" s="5"/>
      <c r="E13" s="5"/>
      <c r="F13" s="5"/>
      <c r="G13" s="5"/>
      <c r="H13" s="5"/>
      <c r="I13" s="5"/>
    </row>
    <row r="14" spans="1:9" x14ac:dyDescent="0.2">
      <c r="A14" s="1"/>
      <c r="B14" s="1"/>
      <c r="C14" s="5"/>
      <c r="D14" s="5"/>
      <c r="E14" s="5"/>
      <c r="F14" s="5"/>
      <c r="G14" s="5"/>
      <c r="H14" s="5"/>
      <c r="I14" s="5"/>
    </row>
    <row r="15" spans="1:9" x14ac:dyDescent="0.2">
      <c r="A15" s="5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43" t="s">
        <v>12</v>
      </c>
      <c r="B16" s="44"/>
      <c r="C16" s="44"/>
      <c r="D16" s="44"/>
      <c r="E16" s="44"/>
      <c r="F16" s="44"/>
      <c r="G16" s="44"/>
      <c r="H16" s="44"/>
      <c r="I16" s="45"/>
    </row>
    <row r="17" spans="1:9" x14ac:dyDescent="0.2">
      <c r="A17" s="15"/>
      <c r="B17" s="7"/>
      <c r="C17" s="30" t="s">
        <v>22</v>
      </c>
      <c r="D17" s="30" t="s">
        <v>24</v>
      </c>
      <c r="E17" s="30" t="s">
        <v>26</v>
      </c>
      <c r="F17" s="30" t="s">
        <v>27</v>
      </c>
      <c r="G17" s="30" t="s">
        <v>28</v>
      </c>
      <c r="H17" s="30" t="s">
        <v>29</v>
      </c>
      <c r="I17" s="30" t="s">
        <v>35</v>
      </c>
    </row>
    <row r="18" spans="1:9" x14ac:dyDescent="0.2">
      <c r="A18" s="15"/>
      <c r="B18" s="7"/>
      <c r="C18" s="31" t="s">
        <v>10</v>
      </c>
      <c r="D18" s="8" t="s">
        <v>10</v>
      </c>
      <c r="E18" s="6" t="s">
        <v>10</v>
      </c>
      <c r="F18" s="6" t="s">
        <v>10</v>
      </c>
      <c r="G18" s="6" t="s">
        <v>10</v>
      </c>
      <c r="H18" s="6" t="s">
        <v>11</v>
      </c>
      <c r="I18" s="6" t="s">
        <v>11</v>
      </c>
    </row>
    <row r="19" spans="1:9" x14ac:dyDescent="0.2">
      <c r="A19" s="15" t="s">
        <v>0</v>
      </c>
      <c r="B19" s="7"/>
      <c r="C19" s="18"/>
      <c r="D19" s="19"/>
      <c r="E19" s="19"/>
      <c r="F19" s="19"/>
      <c r="G19" s="19"/>
      <c r="H19" s="19"/>
      <c r="I19" s="19"/>
    </row>
    <row r="20" spans="1:9" x14ac:dyDescent="0.2">
      <c r="A20" s="15" t="s">
        <v>1</v>
      </c>
      <c r="B20" s="7"/>
      <c r="C20" s="18"/>
      <c r="D20" s="19">
        <f t="shared" ref="D20:I20" si="0">C31</f>
        <v>0</v>
      </c>
      <c r="E20" s="19">
        <v>1782760</v>
      </c>
      <c r="F20" s="19">
        <f t="shared" si="0"/>
        <v>1807946</v>
      </c>
      <c r="G20" s="19">
        <f t="shared" si="0"/>
        <v>1100003</v>
      </c>
      <c r="H20" s="19">
        <f t="shared" si="0"/>
        <v>1099149</v>
      </c>
      <c r="I20" s="19">
        <f t="shared" si="0"/>
        <v>1099149</v>
      </c>
    </row>
    <row r="21" spans="1:9" x14ac:dyDescent="0.2">
      <c r="A21" s="15" t="s">
        <v>2</v>
      </c>
      <c r="B21" s="7"/>
      <c r="C21" s="18"/>
      <c r="D21" s="19"/>
      <c r="E21" s="19">
        <v>3051886</v>
      </c>
      <c r="F21" s="19">
        <v>2292557</v>
      </c>
      <c r="G21" s="19">
        <v>3009896</v>
      </c>
      <c r="H21" s="19">
        <v>3000000</v>
      </c>
      <c r="I21" s="19">
        <v>3000000</v>
      </c>
    </row>
    <row r="22" spans="1:9" x14ac:dyDescent="0.2">
      <c r="A22" s="15" t="s">
        <v>3</v>
      </c>
      <c r="B22" s="7"/>
      <c r="C22" s="18"/>
      <c r="D22" s="19"/>
      <c r="E22" s="19">
        <v>3026700</v>
      </c>
      <c r="F22" s="18">
        <v>3000500</v>
      </c>
      <c r="G22" s="19">
        <v>3010750</v>
      </c>
      <c r="H22" s="19">
        <v>3000000</v>
      </c>
      <c r="I22" s="19">
        <v>3000000</v>
      </c>
    </row>
    <row r="23" spans="1:9" x14ac:dyDescent="0.2">
      <c r="A23" s="15"/>
      <c r="B23" s="7"/>
      <c r="C23" s="18"/>
      <c r="D23" s="19"/>
      <c r="E23" s="19"/>
      <c r="F23" s="19"/>
      <c r="G23" s="19"/>
      <c r="H23" s="19"/>
      <c r="I23" s="19"/>
    </row>
    <row r="24" spans="1:9" x14ac:dyDescent="0.2">
      <c r="A24" s="32" t="s">
        <v>4</v>
      </c>
      <c r="B24" s="33"/>
      <c r="C24" s="34"/>
      <c r="D24" s="34"/>
      <c r="E24" s="34"/>
      <c r="F24" s="34"/>
      <c r="G24" s="34"/>
      <c r="H24" s="34"/>
      <c r="I24" s="35"/>
    </row>
    <row r="25" spans="1:9" x14ac:dyDescent="0.2">
      <c r="A25" s="36" t="s">
        <v>25</v>
      </c>
      <c r="B25" s="37"/>
      <c r="C25" s="35"/>
      <c r="D25" s="38"/>
      <c r="E25" s="34"/>
      <c r="F25" s="34"/>
      <c r="G25" s="34"/>
      <c r="H25" s="34"/>
      <c r="I25" s="35"/>
    </row>
    <row r="26" spans="1:9" x14ac:dyDescent="0.2">
      <c r="A26" s="39"/>
      <c r="B26" s="40"/>
      <c r="C26" s="35"/>
      <c r="D26" s="28"/>
      <c r="E26" s="28"/>
      <c r="F26" s="28"/>
      <c r="G26" s="28"/>
      <c r="H26" s="28"/>
      <c r="I26" s="28"/>
    </row>
    <row r="27" spans="1:9" x14ac:dyDescent="0.2">
      <c r="A27" s="39"/>
      <c r="B27" s="40"/>
      <c r="C27" s="35"/>
      <c r="D27" s="28"/>
      <c r="E27" s="28">
        <v>1782760</v>
      </c>
      <c r="F27" s="28"/>
      <c r="G27" s="28">
        <v>1100003</v>
      </c>
      <c r="H27" s="28"/>
      <c r="I27" s="28"/>
    </row>
    <row r="28" spans="1:9" x14ac:dyDescent="0.2">
      <c r="A28" s="39"/>
      <c r="B28" s="40"/>
      <c r="C28" s="35"/>
      <c r="D28" s="28"/>
      <c r="E28" s="28">
        <v>-1782760</v>
      </c>
      <c r="F28" s="28"/>
      <c r="G28" s="28">
        <v>-1100003</v>
      </c>
      <c r="H28" s="28"/>
      <c r="I28" s="28"/>
    </row>
    <row r="29" spans="1:9" x14ac:dyDescent="0.2">
      <c r="A29" s="32" t="s">
        <v>5</v>
      </c>
      <c r="B29" s="37"/>
      <c r="C29" s="35">
        <f t="shared" ref="C29:I29" si="1">SUM(C26:C28)</f>
        <v>0</v>
      </c>
      <c r="D29" s="35">
        <f t="shared" si="1"/>
        <v>0</v>
      </c>
      <c r="E29" s="35">
        <f t="shared" si="1"/>
        <v>0</v>
      </c>
      <c r="F29" s="35">
        <f t="shared" si="1"/>
        <v>0</v>
      </c>
      <c r="G29" s="35">
        <f t="shared" si="1"/>
        <v>0</v>
      </c>
      <c r="H29" s="35">
        <f t="shared" si="1"/>
        <v>0</v>
      </c>
      <c r="I29" s="35">
        <f t="shared" si="1"/>
        <v>0</v>
      </c>
    </row>
    <row r="30" spans="1:9" x14ac:dyDescent="0.2">
      <c r="A30" s="15"/>
      <c r="B30" s="7"/>
      <c r="C30" s="18"/>
      <c r="D30" s="19"/>
      <c r="E30" s="19"/>
      <c r="F30" s="19"/>
      <c r="G30" s="19"/>
      <c r="H30" s="19"/>
      <c r="I30" s="19"/>
    </row>
    <row r="31" spans="1:9" x14ac:dyDescent="0.2">
      <c r="A31" s="15" t="s">
        <v>7</v>
      </c>
      <c r="B31" s="7"/>
      <c r="C31" s="18">
        <f>+C20+C21-C22+C29</f>
        <v>0</v>
      </c>
      <c r="D31" s="18">
        <f t="shared" ref="D31:I31" si="2">+D20+D21-D22+D29</f>
        <v>0</v>
      </c>
      <c r="E31" s="18">
        <f>+E20+E21-E22+E29</f>
        <v>1807946</v>
      </c>
      <c r="F31" s="18">
        <f t="shared" si="2"/>
        <v>1100003</v>
      </c>
      <c r="G31" s="18">
        <f>+G20+G21-G22+G29</f>
        <v>1099149</v>
      </c>
      <c r="H31" s="18">
        <f>+H20+H21-H22+H29</f>
        <v>1099149</v>
      </c>
      <c r="I31" s="18">
        <f t="shared" si="2"/>
        <v>1099149</v>
      </c>
    </row>
    <row r="32" spans="1:9" x14ac:dyDescent="0.2">
      <c r="A32" s="12"/>
      <c r="B32" s="13"/>
      <c r="C32" s="20"/>
      <c r="D32" s="21"/>
      <c r="E32" s="21"/>
      <c r="F32" s="19"/>
      <c r="G32" s="19"/>
      <c r="H32" s="19"/>
      <c r="I32" s="19"/>
    </row>
    <row r="33" spans="1:9" x14ac:dyDescent="0.2">
      <c r="A33" s="15" t="s">
        <v>19</v>
      </c>
      <c r="B33" s="7"/>
      <c r="C33" s="20"/>
      <c r="D33" s="21"/>
      <c r="E33" s="21"/>
      <c r="F33" s="19"/>
      <c r="G33" s="19"/>
      <c r="H33" s="19"/>
      <c r="I33" s="19"/>
    </row>
    <row r="34" spans="1:9" x14ac:dyDescent="0.2">
      <c r="A34" s="12"/>
      <c r="B34" s="13"/>
      <c r="C34" s="20"/>
      <c r="D34" s="21"/>
      <c r="E34" s="21"/>
      <c r="F34" s="19"/>
      <c r="G34" s="19"/>
      <c r="H34" s="19"/>
      <c r="I34" s="19"/>
    </row>
    <row r="35" spans="1:9" x14ac:dyDescent="0.2">
      <c r="A35" s="15" t="s">
        <v>20</v>
      </c>
      <c r="B35" s="9"/>
      <c r="C35" s="22">
        <f>C31-C33</f>
        <v>0</v>
      </c>
      <c r="D35" s="22">
        <f t="shared" ref="D35:I35" si="3">D31-D33</f>
        <v>0</v>
      </c>
      <c r="E35" s="22">
        <f t="shared" si="3"/>
        <v>1807946</v>
      </c>
      <c r="F35" s="23">
        <f t="shared" si="3"/>
        <v>1100003</v>
      </c>
      <c r="G35" s="23">
        <f t="shared" si="3"/>
        <v>1099149</v>
      </c>
      <c r="H35" s="23">
        <f t="shared" si="3"/>
        <v>1099149</v>
      </c>
      <c r="I35" s="23">
        <f t="shared" si="3"/>
        <v>1099149</v>
      </c>
    </row>
    <row r="36" spans="1:9" x14ac:dyDescent="0.2">
      <c r="A36" s="16"/>
      <c r="B36" s="16"/>
      <c r="C36" s="24"/>
      <c r="D36" s="24"/>
      <c r="E36" s="24"/>
      <c r="F36" s="24"/>
      <c r="G36" s="24"/>
      <c r="H36" s="24"/>
      <c r="I36" s="24"/>
    </row>
    <row r="37" spans="1:9" x14ac:dyDescent="0.2">
      <c r="A37" s="17" t="s">
        <v>21</v>
      </c>
      <c r="B37" s="2"/>
      <c r="C37" s="25"/>
      <c r="D37" s="25"/>
      <c r="E37" s="26"/>
      <c r="F37" s="26"/>
      <c r="G37" s="26"/>
      <c r="H37" s="26"/>
      <c r="I37" s="26"/>
    </row>
    <row r="38" spans="1:9" ht="26.45" customHeight="1" x14ac:dyDescent="0.2">
      <c r="A38" s="46" t="s">
        <v>36</v>
      </c>
      <c r="B38" s="47"/>
      <c r="C38" s="27"/>
      <c r="D38" s="27"/>
      <c r="E38" s="21"/>
      <c r="F38" s="21"/>
      <c r="G38" s="21"/>
      <c r="H38" s="21"/>
      <c r="I38" s="21"/>
    </row>
    <row r="39" spans="1:9" x14ac:dyDescent="0.2">
      <c r="A39" s="15"/>
      <c r="B39" s="7"/>
      <c r="C39" s="19"/>
      <c r="D39" s="19"/>
      <c r="E39" s="19"/>
      <c r="F39" s="19"/>
      <c r="G39" s="19"/>
      <c r="H39" s="19"/>
      <c r="I39" s="19"/>
    </row>
    <row r="40" spans="1:9" x14ac:dyDescent="0.2">
      <c r="A40" s="15" t="s">
        <v>6</v>
      </c>
      <c r="B40" s="7"/>
      <c r="C40" s="28"/>
      <c r="D40" s="28"/>
      <c r="E40" s="19"/>
      <c r="F40" s="19"/>
      <c r="G40" s="19"/>
      <c r="H40" s="19"/>
      <c r="I40" s="19"/>
    </row>
    <row r="41" spans="1:9" x14ac:dyDescent="0.2">
      <c r="A41" s="15"/>
      <c r="B41" s="7"/>
      <c r="C41" s="28"/>
      <c r="D41" s="28"/>
      <c r="E41" s="19"/>
      <c r="F41" s="19"/>
      <c r="G41" s="19"/>
      <c r="H41" s="19"/>
      <c r="I41" s="19"/>
    </row>
    <row r="42" spans="1:9" x14ac:dyDescent="0.2">
      <c r="A42" s="11" t="s">
        <v>8</v>
      </c>
      <c r="B42" s="9"/>
      <c r="C42" s="28"/>
      <c r="D42" s="28"/>
      <c r="E42" s="19"/>
      <c r="F42" s="19"/>
      <c r="G42" s="19"/>
      <c r="H42" s="19"/>
      <c r="I42" s="19"/>
    </row>
    <row r="43" spans="1:9" x14ac:dyDescent="0.2">
      <c r="A43" s="14" t="s">
        <v>9</v>
      </c>
      <c r="B43" s="10"/>
      <c r="C43" s="28"/>
      <c r="D43" s="28"/>
      <c r="E43" s="19"/>
      <c r="F43" s="19"/>
      <c r="G43" s="19"/>
      <c r="H43" s="19"/>
      <c r="I43" s="19"/>
    </row>
  </sheetData>
  <mergeCells count="2">
    <mergeCell ref="A16:I16"/>
    <mergeCell ref="A38:B38"/>
  </mergeCells>
  <pageMargins left="0.45" right="0.45" top="0.75" bottom="0.5" header="0.3" footer="0.3"/>
  <pageSetup scale="95" orientation="landscape" r:id="rId1"/>
  <headerFooter>
    <oddHeader>&amp;CReport on Non-General Fund Information
for Submittal to the 2023 Legislature</oddHeader>
    <oddFooter>&amp;R&amp;D&amp;T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15</vt:i4>
      </vt:variant>
    </vt:vector>
  </HeadingPairs>
  <TitlesOfParts>
    <vt:vector size="32" baseType="lpstr">
      <vt:lpstr>Sheet1</vt:lpstr>
      <vt:lpstr>S 302 I</vt:lpstr>
      <vt:lpstr>S 323 I</vt:lpstr>
      <vt:lpstr>S 325 I</vt:lpstr>
      <vt:lpstr>S 326 I</vt:lpstr>
      <vt:lpstr>S 305 I</vt:lpstr>
      <vt:lpstr>S 398 I </vt:lpstr>
      <vt:lpstr>S 350 I</vt:lpstr>
      <vt:lpstr>T 991 I</vt:lpstr>
      <vt:lpstr>T 902 I</vt:lpstr>
      <vt:lpstr>T 917 I</vt:lpstr>
      <vt:lpstr>T 924 I</vt:lpstr>
      <vt:lpstr>T 905 I </vt:lpstr>
      <vt:lpstr>T 906 I</vt:lpstr>
      <vt:lpstr>T 915 I</vt:lpstr>
      <vt:lpstr>T 916 I</vt:lpstr>
      <vt:lpstr>T 901 I</vt:lpstr>
      <vt:lpstr>'S 305 I'!Print_Area</vt:lpstr>
      <vt:lpstr>'S 323 I'!Print_Area</vt:lpstr>
      <vt:lpstr>'S 325 I'!Print_Area</vt:lpstr>
      <vt:lpstr>'S 326 I'!Print_Area</vt:lpstr>
      <vt:lpstr>'S 350 I'!Print_Area</vt:lpstr>
      <vt:lpstr>'S 398 I '!Print_Area</vt:lpstr>
      <vt:lpstr>'T 901 I'!Print_Area</vt:lpstr>
      <vt:lpstr>'T 902 I'!Print_Area</vt:lpstr>
      <vt:lpstr>'T 905 I '!Print_Area</vt:lpstr>
      <vt:lpstr>'T 906 I'!Print_Area</vt:lpstr>
      <vt:lpstr>'T 915 I'!Print_Area</vt:lpstr>
      <vt:lpstr>'T 916 I'!Print_Area</vt:lpstr>
      <vt:lpstr>'T 917 I'!Print_Area</vt:lpstr>
      <vt:lpstr>'T 924 I'!Print_Area</vt:lpstr>
      <vt:lpstr>'T 991 I'!Print_Area</vt:lpstr>
    </vt:vector>
  </TitlesOfParts>
  <Company>House of Representatives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</dc:creator>
  <cp:lastModifiedBy>Jamilia M. Epping</cp:lastModifiedBy>
  <cp:lastPrinted>2022-10-11T17:54:30Z</cp:lastPrinted>
  <dcterms:created xsi:type="dcterms:W3CDTF">2007-10-18T21:13:24Z</dcterms:created>
  <dcterms:modified xsi:type="dcterms:W3CDTF">2022-11-22T18:38:30Z</dcterms:modified>
</cp:coreProperties>
</file>